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4" activeTab="4"/>
  </bookViews>
  <sheets>
    <sheet name="Løntabel 1 okt. 2012" sheetId="1" state="hidden" r:id="rId1"/>
    <sheet name="Løntabel 1 okt. 2013" sheetId="2" state="hidden" r:id="rId2"/>
    <sheet name="Løntabel 1 aug. 2014" sheetId="3" state="hidden" r:id="rId3"/>
    <sheet name="Ark1" sheetId="4" state="hidden" r:id="rId4"/>
    <sheet name="Løntabel 1 oktober 2015 " sheetId="5" r:id="rId5"/>
  </sheets>
  <definedNames/>
  <calcPr fullCalcOnLoad="1"/>
</workbook>
</file>

<file path=xl/sharedStrings.xml><?xml version="1.0" encoding="utf-8"?>
<sst xmlns="http://schemas.openxmlformats.org/spreadsheetml/2006/main" count="401" uniqueCount="75">
  <si>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</si>
  <si>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</si>
  <si>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</si>
  <si>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</si>
  <si>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</si>
  <si>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</si>
  <si>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</si>
  <si>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</si>
  <si>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</si>
  <si>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</si>
  <si>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</si>
  <si>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</si>
  <si>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</si>
  <si>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</si>
  <si>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</si>
  <si>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</si>
  <si>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</si>
  <si>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</si>
  <si>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</si>
  <si>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</si>
  <si>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</si>
  <si>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</si>
  <si>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</si>
  <si>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</si>
  <si>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</si>
  <si>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</si>
  <si>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</si>
  <si>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</si>
  <si>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</si>
  <si>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</si>
  <si>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</si>
  <si>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</si>
  <si>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</si>
  <si>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</si>
  <si>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</si>
  <si>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</si>
  <si>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</si>
  <si>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</si>
  <si>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</si>
  <si>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</si>
  <si>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</si>
  <si>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</si>
  <si>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</si>
  <si>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</si>
  <si>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</si>
  <si>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</si>
  <si>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</si>
  <si>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</si>
  <si>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</si>
  <si>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</si>
  <si>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</si>
  <si>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</si>
  <si>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</si>
  <si>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</si>
  <si>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</si>
  <si>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</si>
  <si>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</si>
  <si>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</si>
  <si>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</si>
  <si>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</si>
  <si>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</si>
  <si>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</si>
  <si>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</si>
  <si>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</si>
  <si>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</si>
  <si>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</si>
  <si>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</si>
  <si>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</si>
  <si>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</si>
  <si>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</si>
  <si>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</si>
  <si>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</si>
  <si>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Eventuelle personlige tillæg reguleres med 0,22 %</t>
  </si>
  <si>
    <t>Løntabel med fuld kitteltillægskompensation for fuldtidsansatte</t>
  </si>
  <si>
    <t>Eget bidrag (brutto) til pension på 5,33%. Arbejdsgiverbidrag til pension på 10,67%</t>
  </si>
</sst>
</file>

<file path=xl/styles.xml><?xml version="1.0" encoding="utf-8"?>
<styleSheet xmlns="http://schemas.openxmlformats.org/spreadsheetml/2006/main">
  <numFmts count="3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#,##0.0000_);\(#,##0.0000\)"/>
    <numFmt numFmtId="183" formatCode="_(* #,##0.000_);_(* \(#,##0.000\);_(* &quot;-&quot;???_);_(@_)"/>
    <numFmt numFmtId="184" formatCode="#,##0.000"/>
    <numFmt numFmtId="185" formatCode="#,##0.0000"/>
    <numFmt numFmtId="186" formatCode="#,##0.0"/>
    <numFmt numFmtId="187" formatCode="&quot;Sandt&quot;;&quot;Sandt&quot;;&quot;Falsk&quot;"/>
  </numFmts>
  <fonts count="2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 horizontal="right"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/>
    </xf>
    <xf numFmtId="43" fontId="0" fillId="0" borderId="0" xfId="15" applyAlignment="1">
      <alignment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43" fontId="21" fillId="0" borderId="0" xfId="15" applyFont="1" applyAlignment="1">
      <alignment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11.28125" style="0" bestFit="1" customWidth="1"/>
    <col min="4" max="7" width="10.8515625" style="0" bestFit="1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2.75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7" ht="12.75">
      <c r="A3" s="2"/>
      <c r="B3" s="3" t="s">
        <v>6</v>
      </c>
      <c r="C3" s="2"/>
      <c r="D3" s="2"/>
      <c r="E3" s="2"/>
      <c r="F3" s="2"/>
      <c r="G3" s="2"/>
    </row>
    <row r="4" spans="1:7" ht="12.75">
      <c r="A4" s="4">
        <v>19</v>
      </c>
      <c r="B4" s="5" t="s">
        <v>7</v>
      </c>
      <c r="C4" s="6">
        <v>22256.888735816</v>
      </c>
      <c r="D4" s="6">
        <v>22621.377473015997</v>
      </c>
      <c r="E4" s="6">
        <v>22873.728413032</v>
      </c>
      <c r="F4" s="6">
        <v>23238.217150232</v>
      </c>
      <c r="G4" s="6">
        <v>23490.578314336002</v>
      </c>
    </row>
    <row r="5" spans="1:7" ht="12.75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7" ht="12.75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7" ht="12.75">
      <c r="A7" s="2"/>
      <c r="B7" t="s">
        <v>10</v>
      </c>
      <c r="C7" s="7">
        <v>2374.810028111567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v>24022.0059604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7" ht="12.75">
      <c r="A11" s="2"/>
      <c r="B11" s="2" t="s">
        <v>8</v>
      </c>
      <c r="C11" s="7">
        <v>1280.3729176893203</v>
      </c>
      <c r="D11" s="7">
        <v>1299.680279726192</v>
      </c>
      <c r="E11" s="7">
        <v>1313.0493881893751</v>
      </c>
      <c r="F11" s="7">
        <v>1332.3567502262472</v>
      </c>
      <c r="G11" s="7">
        <v>1345.7209541944167</v>
      </c>
    </row>
    <row r="12" spans="1:11" ht="12.75">
      <c r="A12" s="2"/>
      <c r="B12" s="2" t="s">
        <v>9</v>
      </c>
      <c r="C12" s="7">
        <v>22741.63304271068</v>
      </c>
      <c r="D12" s="7">
        <v>23084.56511851381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7" ht="12.75">
      <c r="A13" s="2"/>
      <c r="B13" s="2" t="s">
        <v>10</v>
      </c>
      <c r="C13" s="7">
        <v>2563.14803597468</v>
      </c>
      <c r="D13" s="7">
        <v>2601.798983992208</v>
      </c>
      <c r="E13" s="7">
        <v>2628.5622836736648</v>
      </c>
      <c r="F13" s="7">
        <v>2667.213231691193</v>
      </c>
      <c r="G13" s="7">
        <v>2693.966713180943</v>
      </c>
    </row>
    <row r="14" spans="1:7" ht="12.75">
      <c r="A14" s="4">
        <v>25</v>
      </c>
      <c r="B14" s="5" t="s">
        <v>7</v>
      </c>
      <c r="C14" s="6">
        <v>24409.181948872</v>
      </c>
      <c r="D14" s="6">
        <v>24760.08287312</v>
      </c>
      <c r="E14" s="6">
        <v>25002.986755824004</v>
      </c>
      <c r="F14" s="6">
        <v>25354.061489568</v>
      </c>
      <c r="G14" s="6">
        <v>25596.965372272003</v>
      </c>
    </row>
    <row r="15" spans="1:7" ht="12.75">
      <c r="A15" s="2"/>
      <c r="B15" s="2" t="s">
        <v>8</v>
      </c>
      <c r="C15" s="8">
        <v>1301.0093978748778</v>
      </c>
      <c r="D15" s="8">
        <v>1319.712417137296</v>
      </c>
      <c r="E15" s="8">
        <v>1332.6591940854196</v>
      </c>
      <c r="F15" s="8">
        <v>1351.3714773939744</v>
      </c>
      <c r="G15" s="8">
        <v>1364.3182543420976</v>
      </c>
    </row>
    <row r="16" spans="1:7" ht="12.75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ht="12.75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ht="12.75">
      <c r="A18" s="4">
        <v>26</v>
      </c>
      <c r="B18" s="5" t="s">
        <v>7</v>
      </c>
      <c r="C18" s="6">
        <v>24805.263117992</v>
      </c>
      <c r="D18" s="6">
        <v>25144.191635191997</v>
      </c>
      <c r="E18" s="6">
        <v>25378.721989824004</v>
      </c>
      <c r="F18" s="6">
        <v>25717.56871432</v>
      </c>
      <c r="G18" s="6">
        <v>25952.099068952</v>
      </c>
    </row>
    <row r="19" spans="1:7" ht="12.75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1383.246880375142</v>
      </c>
    </row>
    <row r="20" spans="1:7" ht="12.75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ht="12.75">
      <c r="A21" s="2"/>
      <c r="B21" s="2" t="s">
        <v>10</v>
      </c>
      <c r="C21" s="8">
        <v>2646.721574689746</v>
      </c>
      <c r="D21" s="8">
        <v>2682.885247474986</v>
      </c>
      <c r="E21" s="8">
        <v>2707.909636314221</v>
      </c>
      <c r="F21" s="8">
        <v>2744.064581817944</v>
      </c>
      <c r="G21" s="8">
        <v>2769.088970657179</v>
      </c>
    </row>
    <row r="22" spans="1:7" ht="12.75">
      <c r="A22" s="4">
        <v>27</v>
      </c>
      <c r="B22" s="5" t="s">
        <v>7</v>
      </c>
      <c r="C22" s="6">
        <v>25210.423277256003</v>
      </c>
      <c r="D22" s="6">
        <v>25536.305858168</v>
      </c>
      <c r="E22" s="6">
        <v>25761.83901536</v>
      </c>
      <c r="F22" s="6">
        <v>26087.721596272</v>
      </c>
      <c r="G22" s="6">
        <v>26313.254753464</v>
      </c>
    </row>
    <row r="23" spans="1:7" ht="12.75">
      <c r="A23" s="2"/>
      <c r="B23" s="2" t="s">
        <v>8</v>
      </c>
      <c r="C23" s="8">
        <v>1343.715560677745</v>
      </c>
      <c r="D23" s="8">
        <v>1361.0851022403544</v>
      </c>
      <c r="E23" s="8">
        <v>1373.106019518688</v>
      </c>
      <c r="F23" s="8">
        <v>1390.4755610812974</v>
      </c>
      <c r="G23" s="8">
        <v>1402.4964783596313</v>
      </c>
    </row>
    <row r="24" spans="1:7" ht="12.75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ht="12.75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2807.624282194609</v>
      </c>
    </row>
    <row r="26" spans="1:7" ht="12.75">
      <c r="A26" s="4">
        <v>28</v>
      </c>
      <c r="B26" s="5" t="s">
        <v>7</v>
      </c>
      <c r="C26" s="6">
        <v>25624.509065344</v>
      </c>
      <c r="D26" s="6">
        <v>25936.527782928002</v>
      </c>
      <c r="E26" s="6">
        <v>26152.521866016</v>
      </c>
      <c r="F26" s="6">
        <v>26464.5405836</v>
      </c>
      <c r="G26" s="6">
        <v>26680.452873984</v>
      </c>
    </row>
    <row r="27" spans="1:7" ht="12.75">
      <c r="A27" s="2"/>
      <c r="B27" s="2" t="s">
        <v>8</v>
      </c>
      <c r="C27" s="8">
        <v>1365.786333182835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ht="12.75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</v>
      </c>
      <c r="G28" s="8">
        <v>25258.384735800653</v>
      </c>
    </row>
    <row r="29" spans="1:7" ht="12.75">
      <c r="A29" s="2"/>
      <c r="B29" s="2" t="s">
        <v>10</v>
      </c>
      <c r="C29" s="8">
        <v>2734.1351172722043</v>
      </c>
      <c r="D29" s="8">
        <v>2767.427514438418</v>
      </c>
      <c r="E29" s="8">
        <v>2790.4740831039076</v>
      </c>
      <c r="F29" s="8">
        <v>2823.7664802701197</v>
      </c>
      <c r="G29" s="8">
        <v>2846.8043216540927</v>
      </c>
    </row>
    <row r="30" spans="1:7" ht="12.75">
      <c r="A30" s="4">
        <v>29</v>
      </c>
      <c r="B30" s="5" t="s">
        <v>7</v>
      </c>
      <c r="C30" s="6">
        <v>26047.949893952</v>
      </c>
      <c r="D30" s="6">
        <v>26345.205028464</v>
      </c>
      <c r="E30" s="6">
        <v>26550.944351288003</v>
      </c>
      <c r="F30" s="6">
        <v>26848.117693096</v>
      </c>
      <c r="G30" s="6">
        <v>27053.938808624003</v>
      </c>
    </row>
    <row r="31" spans="1:7" ht="12.75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ht="12.75">
      <c r="A32" s="2"/>
      <c r="B32" s="2" t="s">
        <v>9</v>
      </c>
      <c r="C32" s="8">
        <v>24659.59416460436</v>
      </c>
      <c r="D32" s="8">
        <v>24941.005600446868</v>
      </c>
      <c r="E32" s="8">
        <v>25135.77901736435</v>
      </c>
      <c r="F32" s="8">
        <v>25417.113020053985</v>
      </c>
      <c r="G32" s="8">
        <v>25611.963870124346</v>
      </c>
    </row>
    <row r="33" spans="1:7" ht="12.75">
      <c r="A33" s="2"/>
      <c r="B33" s="2" t="s">
        <v>10</v>
      </c>
      <c r="C33" s="8">
        <v>2779.316253684679</v>
      </c>
      <c r="D33" s="8">
        <v>2811.033376537109</v>
      </c>
      <c r="E33" s="8">
        <v>2832.9857622824297</v>
      </c>
      <c r="F33" s="8">
        <v>2864.694157853343</v>
      </c>
      <c r="G33" s="8">
        <v>2886.6552708801805</v>
      </c>
    </row>
    <row r="34" spans="1:7" ht="12.75">
      <c r="A34" s="4">
        <v>30</v>
      </c>
      <c r="B34" s="5" t="s">
        <v>7</v>
      </c>
      <c r="C34" s="6">
        <v>26480.561729496</v>
      </c>
      <c r="D34" s="6">
        <v>26761.989975784</v>
      </c>
      <c r="E34" s="6">
        <v>26956.922437592</v>
      </c>
      <c r="F34" s="6">
        <v>27238.340459791998</v>
      </c>
      <c r="G34" s="6">
        <v>27433.191128896</v>
      </c>
    </row>
    <row r="35" spans="1:7" ht="12.75">
      <c r="A35" s="2"/>
      <c r="B35" s="2" t="s">
        <v>8</v>
      </c>
      <c r="C35" s="8">
        <v>1411.413940182137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ht="12.75">
      <c r="A36" s="2"/>
      <c r="B36" s="2" t="s">
        <v>9</v>
      </c>
      <c r="C36" s="8">
        <v>25069.14778931386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ht="12.75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</v>
      </c>
      <c r="G37" s="8">
        <v>2927.1214934532036</v>
      </c>
    </row>
    <row r="38" spans="1:7" ht="12.75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</v>
      </c>
      <c r="F38" s="6">
        <v>27635.771208528</v>
      </c>
      <c r="G38" s="6">
        <v>27819.007313664</v>
      </c>
    </row>
    <row r="39" spans="1:7" ht="12.75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ht="12.75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ht="12.75">
      <c r="A41" s="2"/>
      <c r="B41" s="2" t="s">
        <v>10</v>
      </c>
      <c r="C41" s="8">
        <v>2872.682893171784</v>
      </c>
      <c r="D41" s="8">
        <v>2900.9341943518557</v>
      </c>
      <c r="E41" s="8">
        <v>2920.485486769866</v>
      </c>
      <c r="F41" s="8">
        <v>2948.7367879499375</v>
      </c>
      <c r="G41" s="8">
        <v>2968.288080367949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v>30864.435958048</v>
      </c>
      <c r="D44" s="6">
        <v>30954.970257288</v>
      </c>
      <c r="E44" s="6">
        <v>31017.613244464002</v>
      </c>
      <c r="F44" s="6">
        <v>31108.147543704003</v>
      </c>
      <c r="G44" s="6">
        <v>31170.882547672</v>
      </c>
    </row>
    <row r="45" spans="1:7" ht="12.75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ht="12.75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ht="12.75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</v>
      </c>
      <c r="G47" s="7">
        <v>3325.9331678366025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10" ht="13.5" thickBot="1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7" ht="12.75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</v>
      </c>
    </row>
    <row r="5" spans="1:7" ht="12.75">
      <c r="A5" s="2"/>
      <c r="B5" t="s">
        <v>8</v>
      </c>
      <c r="C5" s="7">
        <f>C4*0.0533</f>
        <v>1193.8844395045544</v>
      </c>
      <c r="D5" s="7">
        <f>D4*0.0533</f>
        <v>1213.436023595348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7" ht="12.75">
      <c r="A6" s="2"/>
      <c r="B6" t="s">
        <v>9</v>
      </c>
      <c r="C6" s="7">
        <f>C4-C5</f>
        <v>21205.44838422067</v>
      </c>
      <c r="D6" s="7">
        <f>D4-D5</f>
        <v>21552.718265247953</v>
      </c>
      <c r="E6" s="7">
        <f>E4-E5</f>
        <v>21793.14786422455</v>
      </c>
      <c r="F6" s="7">
        <f>F4-F5</f>
        <v>22140.417745251838</v>
      </c>
      <c r="G6" s="7">
        <f>G4-G5</f>
        <v>22380.857085319058</v>
      </c>
    </row>
    <row r="7" spans="1:7" ht="12.75">
      <c r="A7" s="2"/>
      <c r="B7" t="s">
        <v>10</v>
      </c>
      <c r="C7" s="7">
        <f>C4*0.1067</f>
        <v>2390.0088122914817</v>
      </c>
      <c r="D7" s="7">
        <f>D4*0.1067</f>
        <v>2429.14866261958</v>
      </c>
      <c r="E7" s="7">
        <f>E4*0.1067</f>
        <v>2456.246833329206</v>
      </c>
      <c r="F7" s="7">
        <f>F4*0.1067</f>
        <v>2495.3866836573056</v>
      </c>
      <c r="G7" s="7">
        <f>G4*0.1067</f>
        <v>2522.485952258945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f>((('Løntabel 1 okt. 2012'!C10*1.0064)/37)*$J$3)+(((225.9*1.022*1.0004*1.0064)/37)*(37-$J$3))</f>
        <v>24175.74679854656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7" ht="12.75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ht="12.75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</v>
      </c>
      <c r="G12" s="7">
        <f>G10-G11</f>
        <v>24055.30185948975</v>
      </c>
      <c r="K12" s="9"/>
    </row>
    <row r="13" spans="1:7" ht="12.75">
      <c r="A13" s="2"/>
      <c r="B13" s="2" t="s">
        <v>10</v>
      </c>
      <c r="C13" s="7">
        <f>C10*0.1067</f>
        <v>2579.5521834049177</v>
      </c>
      <c r="D13" s="7">
        <f>D10*0.1067</f>
        <v>2618.450497489758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</v>
      </c>
    </row>
    <row r="14" spans="1:7" ht="12.75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7" ht="12.75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1341.188212927566</v>
      </c>
      <c r="F15" s="7">
        <f>F14*0.0533</f>
        <v>1360.0202548492957</v>
      </c>
      <c r="G15" s="7">
        <f>G14*0.0533</f>
        <v>1373.0498911698871</v>
      </c>
    </row>
    <row r="16" spans="1:7" ht="12.75">
      <c r="A16" s="2"/>
      <c r="B16" s="2" t="s">
        <v>9</v>
      </c>
      <c r="C16" s="7">
        <f>C14-C15</f>
        <v>23256.0648553235</v>
      </c>
      <c r="D16" s="7">
        <f>D14-D15</f>
        <v>23590.38882690099</v>
      </c>
      <c r="E16" s="7">
        <f>E14-E15</f>
        <v>23821.81765813371</v>
      </c>
      <c r="F16" s="7">
        <f>F14-F15</f>
        <v>24156.30722825194</v>
      </c>
      <c r="G16" s="7">
        <f>G14-G15</f>
        <v>24387.736059484654</v>
      </c>
    </row>
    <row r="17" spans="1:7" ht="12.75">
      <c r="A17" s="2"/>
      <c r="B17" s="2" t="s">
        <v>10</v>
      </c>
      <c r="C17" s="7">
        <f>C14*0.1067</f>
        <v>2621.128256113888</v>
      </c>
      <c r="D17" s="7">
        <f>D14*0.1067</f>
        <v>2658.8090079543003</v>
      </c>
      <c r="E17" s="7">
        <f>E14*0.1067</f>
        <v>2684.892726442238</v>
      </c>
      <c r="F17" s="7">
        <f>F14*0.1067</f>
        <v>2722.592142446902</v>
      </c>
      <c r="G17" s="7">
        <f>G14*0.1067</f>
        <v>2748.67586093484</v>
      </c>
    </row>
    <row r="18" spans="1:7" ht="12.75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25882.16115409165</v>
      </c>
      <c r="G18" s="6">
        <f>((('Løntabel 1 okt. 2012'!G18*1.0064)/37)*$J$3)+(((225.9*1.022*1.0004*1.0064)/37)*(37-$J$3))</f>
        <v>26118.19250299329</v>
      </c>
    </row>
    <row r="19" spans="1:7" ht="12.75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1379.519189513085</v>
      </c>
      <c r="G19" s="7">
        <f>G18*0.0533</f>
        <v>1392.0996604095424</v>
      </c>
    </row>
    <row r="20" spans="1:7" ht="12.75">
      <c r="A20" s="2"/>
      <c r="B20" s="2" t="s">
        <v>9</v>
      </c>
      <c r="C20" s="7">
        <f>C18-C19</f>
        <v>23633.434706403365</v>
      </c>
      <c r="D20" s="7">
        <f>D18-D19</f>
        <v>23956.35186085089</v>
      </c>
      <c r="E20" s="7">
        <f>E18-E19</f>
        <v>24179.802738856088</v>
      </c>
      <c r="F20" s="7">
        <f>F18-F19</f>
        <v>24502.641964578565</v>
      </c>
      <c r="G20" s="7">
        <f>G18-G19</f>
        <v>24726.09284258375</v>
      </c>
    </row>
    <row r="21" spans="1:7" ht="12.75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</v>
      </c>
      <c r="F21" s="7">
        <f>F18*0.1067</f>
        <v>2761.626595141579</v>
      </c>
      <c r="G21" s="7">
        <f>G18*0.1067</f>
        <v>2786.8111400693842</v>
      </c>
    </row>
    <row r="22" spans="1:7" ht="12.75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26481.65958388617</v>
      </c>
    </row>
    <row r="23" spans="1:7" ht="12.75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ht="12.75">
      <c r="A24" s="2"/>
      <c r="B24" s="2" t="s">
        <v>9</v>
      </c>
      <c r="C24" s="7">
        <f>C22-C23</f>
        <v>24019.454645964357</v>
      </c>
      <c r="D24" s="7">
        <f>D22-D23</f>
        <v>24329.94216876558</v>
      </c>
      <c r="E24" s="7">
        <f>E22-E23</f>
        <v>24544.8208870147</v>
      </c>
      <c r="F24" s="7">
        <f>F22-F23</f>
        <v>24855.308409815916</v>
      </c>
      <c r="G24" s="7">
        <f>G22-G23</f>
        <v>25070.187128065038</v>
      </c>
    </row>
    <row r="25" spans="1:7" ht="12.75">
      <c r="A25" s="2"/>
      <c r="B25" s="2" t="s">
        <v>10</v>
      </c>
      <c r="C25" s="7">
        <f>C22*0.1067</f>
        <v>2707.167857530788</v>
      </c>
      <c r="D25" s="7">
        <f>D22*0.1067</f>
        <v>2742.162067610951</v>
      </c>
      <c r="E25" s="7">
        <f>E22*0.1067</f>
        <v>2766.380467565721</v>
      </c>
      <c r="F25" s="7">
        <f>F22*0.1067</f>
        <v>2801.3746776458843</v>
      </c>
      <c r="G25" s="7">
        <f>G22*0.1067</f>
        <v>2825.5930776006544</v>
      </c>
    </row>
    <row r="26" spans="1:7" ht="12.75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ht="12.75">
      <c r="A27" s="2"/>
      <c r="B27" s="2" t="s">
        <v>8</v>
      </c>
      <c r="C27" s="7">
        <f>C26*0.0533</f>
        <v>1374.5273657152052</v>
      </c>
      <c r="D27" s="7">
        <f>D26*0.0533</f>
        <v>1391.264399187375</v>
      </c>
      <c r="E27" s="7">
        <f>E26*0.0533</f>
        <v>1402.850563717588</v>
      </c>
      <c r="F27" s="7">
        <f>F26*0.0533</f>
        <v>1419.5875971897576</v>
      </c>
      <c r="G27" s="7">
        <f>G26*0.0533</f>
        <v>1431.1693742677205</v>
      </c>
    </row>
    <row r="28" spans="1:7" ht="12.75">
      <c r="A28" s="2"/>
      <c r="B28" s="2" t="s">
        <v>9</v>
      </c>
      <c r="C28" s="7">
        <f>C26-C27</f>
        <v>24413.97855764699</v>
      </c>
      <c r="D28" s="7">
        <f>D26-D27</f>
        <v>24711.257161551366</v>
      </c>
      <c r="E28" s="7">
        <f>E26-E27</f>
        <v>24917.047442240913</v>
      </c>
      <c r="F28" s="7">
        <f>F26-F27</f>
        <v>25214.32604614528</v>
      </c>
      <c r="G28" s="7">
        <f>G26-G27</f>
        <v>25420.038398109777</v>
      </c>
    </row>
    <row r="29" spans="1:7" ht="12.75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</v>
      </c>
      <c r="F29" s="7">
        <f>F26*0.1067</f>
        <v>2841.838585743849</v>
      </c>
      <c r="G29" s="7">
        <f>G26*0.1067</f>
        <v>2865.023869312679</v>
      </c>
    </row>
    <row r="30" spans="1:7" ht="12.75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ht="12.75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ht="12.75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25296.64800307548</v>
      </c>
      <c r="F32" s="7">
        <f>F30-F31</f>
        <v>25579.782543382327</v>
      </c>
      <c r="G32" s="7">
        <f>G30-G31</f>
        <v>25775.88043889314</v>
      </c>
    </row>
    <row r="33" spans="1:7" ht="12.75">
      <c r="A33" s="2"/>
      <c r="B33" s="2" t="s">
        <v>10</v>
      </c>
      <c r="C33" s="7">
        <f>C30*0.1067</f>
        <v>2797.103877708261</v>
      </c>
      <c r="D33" s="7">
        <f>D30*0.1067</f>
        <v>2829.0239901469463</v>
      </c>
      <c r="E33" s="7">
        <f>E30*0.1067</f>
        <v>2851.116871161037</v>
      </c>
      <c r="F33" s="7">
        <f>F30*0.1067</f>
        <v>2883.0282004636047</v>
      </c>
      <c r="G33" s="7">
        <f>G30*0.1067</f>
        <v>2905.1298646138143</v>
      </c>
    </row>
    <row r="34" spans="1:7" ht="12.75">
      <c r="A34" s="4">
        <v>30</v>
      </c>
      <c r="B34" s="5" t="s">
        <v>7</v>
      </c>
      <c r="C34" s="6">
        <f>((('Løntabel 1 okt. 2012'!C34*1.0064)/37)*$J$3)+(((225.9*1.022*1.0004*1.0064)/37)*(37-$J$3))</f>
        <v>26650.03732456477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27412.66583873467</v>
      </c>
      <c r="G34" s="6">
        <f>((('Løntabel 1 okt. 2012'!G34*1.0064)/37)*$J$3)+(((225.9*1.022*1.0004*1.0064)/37)*(37-$J$3))</f>
        <v>27608.763552120934</v>
      </c>
    </row>
    <row r="35" spans="1:7" ht="12.75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ht="12.75">
      <c r="A36" s="2"/>
      <c r="B36" s="2" t="s">
        <v>9</v>
      </c>
      <c r="C36" s="7">
        <f>C34-C35</f>
        <v>25229.59033516547</v>
      </c>
      <c r="D36" s="7">
        <f>D34-D35</f>
        <v>25497.72359589919</v>
      </c>
      <c r="E36" s="7">
        <f>E34-E35</f>
        <v>25683.44722988702</v>
      </c>
      <c r="F36" s="7">
        <f>F34-F35</f>
        <v>25951.57074953011</v>
      </c>
      <c r="G36" s="7">
        <f>G34-G35</f>
        <v>26137.216454792888</v>
      </c>
    </row>
    <row r="37" spans="1:7" ht="12.75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</v>
      </c>
      <c r="F37" s="7">
        <f>F34*0.1067</f>
        <v>2924.9314449929893</v>
      </c>
      <c r="G37" s="7">
        <f>G34*0.1067</f>
        <v>2945.8550710113036</v>
      </c>
    </row>
    <row r="38" spans="1:7" ht="12.75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27812.64014426258</v>
      </c>
      <c r="G38" s="6">
        <f>((('Løntabel 1 okt. 2012'!G38*1.0064)/37)*$J$3)+(((225.9*1.022*1.0004*1.0064)/37)*(37-$J$3))</f>
        <v>27997.048960471446</v>
      </c>
    </row>
    <row r="39" spans="1:7" ht="12.75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ht="12.75">
      <c r="A40" s="2"/>
      <c r="B40" s="2" t="s">
        <v>9</v>
      </c>
      <c r="C40" s="7">
        <f>C38-C39</f>
        <v>25651.116550079743</v>
      </c>
      <c r="D40" s="7">
        <f>D38-D39</f>
        <v>25903.3815741741</v>
      </c>
      <c r="E40" s="7">
        <f>E38-E39</f>
        <v>26077.96140047903</v>
      </c>
      <c r="F40" s="7">
        <f>F38-F39</f>
        <v>26330.226424573382</v>
      </c>
      <c r="G40" s="7">
        <f>G38-G39</f>
        <v>26504.80625087832</v>
      </c>
    </row>
    <row r="41" spans="1:7" ht="12.75">
      <c r="A41" s="2"/>
      <c r="B41" s="2" t="s">
        <v>10</v>
      </c>
      <c r="C41" s="7">
        <f>C38*0.1067</f>
        <v>2891.068063688084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ht="12.75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ht="12.75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</v>
      </c>
    </row>
    <row r="47" spans="1:7" ht="12.75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6">
      <selection activeCell="I43" sqref="I43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ht="12.75">
      <c r="A1" s="3" t="s">
        <v>68</v>
      </c>
    </row>
    <row r="2" ht="12.75">
      <c r="A2" t="s">
        <v>66</v>
      </c>
    </row>
    <row r="4" ht="12.75">
      <c r="A4" t="s">
        <v>67</v>
      </c>
    </row>
    <row r="6" ht="12.75">
      <c r="A6" t="s">
        <v>14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3.5" thickBot="1">
      <c r="A10" s="11"/>
      <c r="B10" s="11"/>
      <c r="C10" s="11"/>
      <c r="D10" s="11"/>
      <c r="E10" s="11"/>
      <c r="F10" s="11"/>
      <c r="G10" s="11"/>
    </row>
    <row r="11" spans="1:10" ht="13.5" thickBot="1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7" ht="12.75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7" ht="12.75">
      <c r="A13" s="2"/>
      <c r="B13" t="s">
        <v>8</v>
      </c>
      <c r="C13" s="7">
        <f>C12*0.0533</f>
        <v>1232.271214866434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7" ht="12.75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7" ht="12.75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</v>
      </c>
      <c r="G15" s="7">
        <f>G12*0.1067</f>
        <v>2603.5910394841744</v>
      </c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 t="s">
        <v>11</v>
      </c>
      <c r="C17" s="2"/>
      <c r="D17" s="2"/>
      <c r="E17" s="2"/>
      <c r="F17" s="2"/>
      <c r="G17" s="2"/>
    </row>
    <row r="18" spans="1:7" ht="22.5" customHeight="1">
      <c r="A18" s="4">
        <v>24</v>
      </c>
      <c r="B18" s="5" t="s">
        <v>7</v>
      </c>
      <c r="C18" s="6">
        <f>((('Løntabel 1 okt. 2013'!C10*1.0172*1.0147)))</f>
        <v>24953.06571724074</v>
      </c>
      <c r="D18" s="6">
        <f>((('Løntabel 1 okt. 2013'!D10*1.0172*1.0147)))</f>
        <v>25329.34505514027</v>
      </c>
      <c r="E18" s="6">
        <f>((('Løntabel 1 okt. 2013'!E10*1.0172*1.0147)))</f>
        <v>25589.89433531778</v>
      </c>
      <c r="F18" s="6">
        <f>((('Løntabel 1 okt. 2013'!F10*1.0172*1.0147)))</f>
        <v>25966.17367321731</v>
      </c>
      <c r="G18" s="6">
        <f>((('Løntabel 1 okt. 2013'!G10*1.0172*1.0147)))</f>
        <v>26226.62737015911</v>
      </c>
    </row>
    <row r="19" spans="1:16" ht="12.75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ht="12.75">
      <c r="A20" s="2"/>
      <c r="B20" s="2" t="s">
        <v>9</v>
      </c>
      <c r="C20" s="7">
        <f>C18-C19</f>
        <v>23623.06731451181</v>
      </c>
      <c r="D20" s="7">
        <f>D18-D19</f>
        <v>23979.290963701296</v>
      </c>
      <c r="E20" s="7">
        <f>E18-E19</f>
        <v>24225.95296724534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5" ht="12.75">
      <c r="A21" s="2"/>
      <c r="B21" s="2" t="s">
        <v>10</v>
      </c>
      <c r="C21" s="7">
        <f>C18*0.1067</f>
        <v>2662.492112029587</v>
      </c>
      <c r="D21" s="7">
        <f>D18*0.1067</f>
        <v>2702.641117383467</v>
      </c>
      <c r="E21" s="7">
        <f>E18*0.1067</f>
        <v>2730.441725578407</v>
      </c>
      <c r="F21" s="7">
        <f>F18*0.1067</f>
        <v>2770.590730932287</v>
      </c>
      <c r="G21" s="7">
        <f>G18*0.1067</f>
        <v>2798.381140395977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5" ht="12.75" customHeight="1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5" ht="12.75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1384.311222947712</v>
      </c>
      <c r="F23" s="7">
        <f>F22*0.0533</f>
        <v>1403.7487685002245</v>
      </c>
      <c r="G23" s="7">
        <f>G22*0.0533</f>
        <v>1417.19734463269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5" ht="12.75">
      <c r="A24" s="2"/>
      <c r="B24" s="2" t="s">
        <v>9</v>
      </c>
      <c r="C24" s="7">
        <f>C22-C23</f>
        <v>24003.81338764634</v>
      </c>
      <c r="D24" s="7">
        <f>D22-D23</f>
        <v>24348.88682439013</v>
      </c>
      <c r="E24" s="7">
        <f>E22-E23</f>
        <v>24587.75674980486</v>
      </c>
      <c r="F24" s="7">
        <f>F22-F23</f>
        <v>24933.00110955277</v>
      </c>
      <c r="G24" s="7">
        <f>G22-G23</f>
        <v>25171.8710349675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5" ht="12.75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</v>
      </c>
      <c r="L25" s="14" t="s">
        <v>20</v>
      </c>
      <c r="N25" s="2" t="s">
        <v>59</v>
      </c>
      <c r="O25" s="2" t="s">
        <v>40</v>
      </c>
    </row>
    <row r="26" spans="1:15" ht="12.75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5" ht="12.75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5" ht="12.75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5" ht="12.75">
      <c r="A29" s="2"/>
      <c r="B29" s="2" t="s">
        <v>10</v>
      </c>
      <c r="C29" s="7">
        <f>C26*0.1067</f>
        <v>2749.3048456213273</v>
      </c>
      <c r="D29" s="7">
        <f>D26*0.1067</f>
        <v>2786.870172391892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2876.415032766253</v>
      </c>
      <c r="L29" s="8" t="s">
        <v>24</v>
      </c>
      <c r="O29" s="16" t="s">
        <v>45</v>
      </c>
    </row>
    <row r="30" spans="1:15" ht="12.75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5" ht="12.75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5" ht="12.75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25718.2012819237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ht="12.75">
      <c r="A33" s="2"/>
      <c r="B33" s="2" t="s">
        <v>10</v>
      </c>
      <c r="C33" s="7">
        <f>C30*0.1067</f>
        <v>2840.1064163241513</v>
      </c>
      <c r="D33" s="7">
        <f>D30*0.1067</f>
        <v>2874.689180800293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ht="12.75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</v>
      </c>
      <c r="E34" s="6">
        <f>((('Løntabel 1 okt. 2013'!E30*1.0172*1.0147)))</f>
        <v>27580.02226561179</v>
      </c>
      <c r="F34" s="6">
        <f>((('Løntabel 1 okt. 2013'!F30*1.0172*1.0147)))</f>
        <v>27888.713635507018</v>
      </c>
      <c r="G34" s="6">
        <f>((('Løntabel 1 okt. 2013'!G30*1.0172*1.0147)))</f>
        <v>28102.51209306433</v>
      </c>
      <c r="O34" s="16" t="s">
        <v>50</v>
      </c>
    </row>
    <row r="35" spans="1:15" ht="12.75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ht="12.75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</v>
      </c>
      <c r="O36" t="s">
        <v>51</v>
      </c>
    </row>
    <row r="37" spans="1:15" ht="12.75">
      <c r="A37" s="2"/>
      <c r="B37" s="2" t="s">
        <v>10</v>
      </c>
      <c r="C37" s="7">
        <f>C34*0.1067</f>
        <v>2887.038711151594</v>
      </c>
      <c r="D37" s="7">
        <f>D34*0.1067</f>
        <v>2919.9851458583025</v>
      </c>
      <c r="E37" s="7">
        <f>E34*0.1067</f>
        <v>2942.788375740778</v>
      </c>
      <c r="F37" s="7">
        <f>F34*0.1067</f>
        <v>2975.7257449085987</v>
      </c>
      <c r="G37" s="7">
        <f>G34*0.1067</f>
        <v>2998.538040329964</v>
      </c>
      <c r="O37" t="s">
        <v>52</v>
      </c>
    </row>
    <row r="38" spans="1:15" ht="12.75">
      <c r="A38" s="4">
        <v>30</v>
      </c>
      <c r="B38" s="5" t="s">
        <v>7</v>
      </c>
      <c r="C38" s="6">
        <f>((('Løntabel 1 okt. 2013'!C34*1.0172*1.0147)))</f>
        <v>27506.91171065553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</v>
      </c>
      <c r="G38" s="6">
        <f>((('Løntabel 1 okt. 2013'!G34*1.0172*1.0147)))</f>
        <v>28496.46370921011</v>
      </c>
      <c r="O38" s="2" t="s">
        <v>41</v>
      </c>
    </row>
    <row r="39" spans="1:15" ht="12.75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7" ht="12.75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7" ht="12.75">
      <c r="A41" s="2"/>
      <c r="B41" s="2" t="s">
        <v>10</v>
      </c>
      <c r="C41" s="7">
        <f>C38*0.1067</f>
        <v>2934.987479526945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</v>
      </c>
    </row>
    <row r="42" spans="1:7" ht="12.75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</v>
      </c>
    </row>
    <row r="43" spans="1:7" ht="12.75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</v>
      </c>
      <c r="F43" s="7">
        <f>F42*0.0533</f>
        <v>1530.0775308321672</v>
      </c>
      <c r="G43" s="7">
        <f>G42*0.0533</f>
        <v>1540.2225506758425</v>
      </c>
    </row>
    <row r="44" spans="1:7" ht="12.75">
      <c r="A44" s="2"/>
      <c r="B44" s="2" t="s">
        <v>9</v>
      </c>
      <c r="C44" s="7">
        <f>C42-C43</f>
        <v>26475.87279633581</v>
      </c>
      <c r="D44" s="7">
        <f>D42-D43</f>
        <v>26736.24885738747</v>
      </c>
      <c r="E44" s="7">
        <f>E42-E43</f>
        <v>26916.44192091481</v>
      </c>
      <c r="F44" s="7">
        <f>F42-F43</f>
        <v>27176.817981966466</v>
      </c>
      <c r="G44" s="7">
        <f>G42-G43</f>
        <v>27357.011045493808</v>
      </c>
    </row>
    <row r="45" spans="1:7" ht="12.75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 t="s">
        <v>12</v>
      </c>
      <c r="C47" s="2"/>
      <c r="D47" s="2"/>
      <c r="E47" s="2"/>
      <c r="F47" s="2"/>
      <c r="G47" s="2"/>
    </row>
    <row r="48" spans="1:7" ht="12.75">
      <c r="A48" s="4">
        <v>39</v>
      </c>
      <c r="B48" s="5" t="s">
        <v>7</v>
      </c>
      <c r="C48" s="6">
        <f>((('Løntabel 1 okt. 2013'!C44*1.0172*1.0147)))</f>
        <v>32060.69884656359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ht="12.75">
      <c r="A49" s="2"/>
      <c r="B49" s="2" t="s">
        <v>8</v>
      </c>
      <c r="C49" s="7">
        <f>C48*0.0533</f>
        <v>1708.8352485218395</v>
      </c>
      <c r="D49" s="7">
        <f>D48*0.0533</f>
        <v>1713.847755536444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ht="12.75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</v>
      </c>
      <c r="F50" s="7">
        <f>F48-F49</f>
        <v>30591.52781271095</v>
      </c>
      <c r="G50" s="7">
        <f>G48-G49</f>
        <v>30653.22096290645</v>
      </c>
    </row>
    <row r="51" spans="1:7" ht="12.75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I35" sqref="I35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ht="12.75">
      <c r="A1" s="3" t="s">
        <v>68</v>
      </c>
    </row>
    <row r="2" ht="12.75">
      <c r="A2" t="s">
        <v>69</v>
      </c>
    </row>
    <row r="4" ht="12.75">
      <c r="A4" t="s">
        <v>70</v>
      </c>
    </row>
    <row r="6" ht="12.75">
      <c r="A6" t="s">
        <v>14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3.5" thickBot="1">
      <c r="A10" s="11"/>
      <c r="B10" s="11"/>
      <c r="C10" s="11"/>
      <c r="D10" s="11"/>
      <c r="E10" s="11"/>
      <c r="F10" s="11"/>
      <c r="G10" s="11"/>
    </row>
    <row r="11" spans="1:10" ht="13.5" thickBot="1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7" ht="12.75">
      <c r="A12" s="4">
        <v>19</v>
      </c>
      <c r="B12" s="5" t="s">
        <v>7</v>
      </c>
      <c r="C12" s="6">
        <v>23341.482523999097</v>
      </c>
      <c r="D12" s="6">
        <v>23723.73305283683</v>
      </c>
      <c r="E12" s="6">
        <v>23988.381231035237</v>
      </c>
      <c r="F12" s="6">
        <v>24370.631759872973</v>
      </c>
      <c r="G12" s="6">
        <v>24635.29066038634</v>
      </c>
    </row>
    <row r="13" spans="1:7" ht="12.75">
      <c r="A13" s="2"/>
      <c r="B13" t="s">
        <v>8</v>
      </c>
      <c r="C13" s="7">
        <v>1244.1010185291518</v>
      </c>
      <c r="D13" s="7">
        <v>1264.474971716203</v>
      </c>
      <c r="E13" s="7">
        <v>1278.5807196141782</v>
      </c>
      <c r="F13" s="7">
        <v>1298.9546728012294</v>
      </c>
      <c r="G13" s="7">
        <v>1313.060992198592</v>
      </c>
    </row>
    <row r="14" spans="1:7" ht="12.75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23322.22966818775</v>
      </c>
    </row>
    <row r="15" spans="1:7" ht="12.75">
      <c r="A15" s="2"/>
      <c r="B15" t="s">
        <v>10</v>
      </c>
      <c r="C15" s="7">
        <v>2490.536185310704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 t="s">
        <v>11</v>
      </c>
      <c r="C17" s="2"/>
      <c r="D17" s="2"/>
      <c r="E17" s="2"/>
      <c r="F17" s="2"/>
      <c r="G17" s="2"/>
    </row>
    <row r="18" spans="1:7" ht="22.5" customHeight="1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ht="12.75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ht="12.75">
      <c r="A20" s="2"/>
      <c r="B20" s="2" t="s">
        <v>9</v>
      </c>
      <c r="C20" s="7">
        <v>23849.848760731125</v>
      </c>
      <c r="D20" s="7">
        <v>24209.49215695283</v>
      </c>
      <c r="E20" s="7">
        <v>24458.5221157309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5" ht="12.75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5" ht="12.75" customHeight="1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26221.399825291</v>
      </c>
      <c r="F22" s="6">
        <v>26589.582676882303</v>
      </c>
      <c r="G22" s="6">
        <v>26844.32343604435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5" ht="12.75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5" ht="12.75">
      <c r="A24" s="2"/>
      <c r="B24" s="2" t="s">
        <v>9</v>
      </c>
      <c r="C24" s="7">
        <v>24234.24999616775</v>
      </c>
      <c r="D24" s="7">
        <v>24582.63613790428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5" ht="12.75">
      <c r="A25" s="2"/>
      <c r="B25" s="2" t="s">
        <v>10</v>
      </c>
      <c r="C25" s="7">
        <v>2731.376861298298</v>
      </c>
      <c r="D25" s="7">
        <v>2770.642522355959</v>
      </c>
      <c r="E25" s="7">
        <v>2797.82336135855</v>
      </c>
      <c r="F25" s="7">
        <v>2837.1084716233418</v>
      </c>
      <c r="G25" s="7">
        <v>2864.289310625932</v>
      </c>
      <c r="L25" s="14" t="s">
        <v>20</v>
      </c>
      <c r="N25" s="2" t="s">
        <v>59</v>
      </c>
      <c r="O25" s="2" t="s">
        <v>40</v>
      </c>
    </row>
    <row r="26" spans="1:15" ht="12.75">
      <c r="A26" s="4">
        <v>26</v>
      </c>
      <c r="B26" s="5" t="s">
        <v>7</v>
      </c>
      <c r="C26" s="6">
        <v>26014.040976000866</v>
      </c>
      <c r="D26" s="6">
        <v>26369.48571740257</v>
      </c>
      <c r="E26" s="6">
        <v>26615.444900600585</v>
      </c>
      <c r="F26" s="6">
        <v>26970.8038634825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5" ht="12.75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5" ht="12.75">
      <c r="A28" s="2"/>
      <c r="B28" s="2" t="s">
        <v>9</v>
      </c>
      <c r="C28" s="7">
        <v>24627.49259198002</v>
      </c>
      <c r="D28" s="7">
        <v>24963.992128665013</v>
      </c>
      <c r="E28" s="7">
        <v>25196.841687398573</v>
      </c>
      <c r="F28" s="7">
        <v>25533.26001755888</v>
      </c>
      <c r="G28" s="7">
        <v>25766.109576292423</v>
      </c>
      <c r="L28" s="14" t="s">
        <v>23</v>
      </c>
      <c r="O28" s="16" t="s">
        <v>44</v>
      </c>
    </row>
    <row r="29" spans="1:15" ht="12.75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5" ht="12.75">
      <c r="A30" s="4">
        <v>28</v>
      </c>
      <c r="B30" s="5" t="s">
        <v>7</v>
      </c>
      <c r="C30" s="6">
        <v>26873.209352585407</v>
      </c>
      <c r="D30" s="6">
        <v>27200.43296097447</v>
      </c>
      <c r="E30" s="6">
        <v>27426.95258712387</v>
      </c>
      <c r="F30" s="6">
        <v>27754.176195512926</v>
      </c>
      <c r="G30" s="6">
        <v>27980.61004314253</v>
      </c>
      <c r="L30" s="8" t="s">
        <v>25</v>
      </c>
      <c r="O30" s="17" t="s">
        <v>62</v>
      </c>
    </row>
    <row r="31" spans="1:15" ht="12.75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5" ht="12.75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</v>
      </c>
      <c r="O32" s="16" t="s">
        <v>48</v>
      </c>
    </row>
    <row r="33" spans="1:15" ht="12.75">
      <c r="A33" s="2"/>
      <c r="B33" s="2" t="s">
        <v>10</v>
      </c>
      <c r="C33" s="7">
        <v>2867.371437920863</v>
      </c>
      <c r="D33" s="7">
        <v>2902.286196935976</v>
      </c>
      <c r="E33" s="7">
        <v>2926.455841046117</v>
      </c>
      <c r="F33" s="7">
        <v>2961.370600061229</v>
      </c>
      <c r="G33" s="7">
        <v>2985.531091603308</v>
      </c>
      <c r="O33" s="16" t="s">
        <v>49</v>
      </c>
    </row>
    <row r="34" spans="1:15" ht="12.75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28156.44528640789</v>
      </c>
      <c r="G34" s="6">
        <v>28372.29620915775</v>
      </c>
      <c r="O34" s="16" t="s">
        <v>50</v>
      </c>
    </row>
    <row r="35" spans="1:15" ht="12.75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ht="12.75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26655.70675264235</v>
      </c>
      <c r="G36" s="7">
        <v>26860.052821209643</v>
      </c>
      <c r="O36" t="s">
        <v>51</v>
      </c>
    </row>
    <row r="37" spans="1:15" ht="12.75">
      <c r="A37" s="2"/>
      <c r="B37" s="2" t="s">
        <v>10</v>
      </c>
      <c r="C37" s="7">
        <v>2914.754282778649</v>
      </c>
      <c r="D37" s="7">
        <v>2948.0170032585424</v>
      </c>
      <c r="E37" s="7">
        <v>2971.0391441478896</v>
      </c>
      <c r="F37" s="7">
        <v>3004.292712059722</v>
      </c>
      <c r="G37" s="7">
        <v>3027.324005517132</v>
      </c>
      <c r="O37" t="s">
        <v>52</v>
      </c>
    </row>
    <row r="38" spans="1:15" ht="12.75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28770.02976081853</v>
      </c>
      <c r="O38" s="2" t="s">
        <v>41</v>
      </c>
    </row>
    <row r="39" spans="1:15" ht="12.75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7" ht="12.75">
      <c r="A40" s="2"/>
      <c r="B40" s="2" t="s">
        <v>9</v>
      </c>
      <c r="C40" s="7">
        <v>26290.78493231578</v>
      </c>
      <c r="D40" s="7">
        <v>26570.196282143574</v>
      </c>
      <c r="E40" s="7">
        <v>26763.731732111482</v>
      </c>
      <c r="F40" s="7">
        <v>27043.132931123684</v>
      </c>
      <c r="G40" s="7">
        <v>27236.5871745669</v>
      </c>
    </row>
    <row r="41" spans="1:7" ht="12.75">
      <c r="A41" s="2"/>
      <c r="B41" s="2" t="s">
        <v>10</v>
      </c>
      <c r="C41" s="7">
        <v>2963.163359330404</v>
      </c>
      <c r="D41" s="7">
        <v>2994.6550578902707</v>
      </c>
      <c r="E41" s="7">
        <v>3016.467915724406</v>
      </c>
      <c r="F41" s="7">
        <v>3047.9584702132643</v>
      </c>
      <c r="G41" s="7">
        <v>3069.762175479337</v>
      </c>
    </row>
    <row r="42" spans="1:7" ht="12.75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</v>
      </c>
      <c r="F42" s="6">
        <v>28982.481709721502</v>
      </c>
      <c r="G42" s="6">
        <v>29174.64703869288</v>
      </c>
    </row>
    <row r="43" spans="1:7" ht="12.75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1544.766275128156</v>
      </c>
      <c r="G43" s="7">
        <v>1555.0086871623305</v>
      </c>
    </row>
    <row r="44" spans="1:7" ht="12.75">
      <c r="A44" s="2"/>
      <c r="B44" s="2" t="s">
        <v>9</v>
      </c>
      <c r="C44" s="7">
        <v>26730.041175180635</v>
      </c>
      <c r="D44" s="7">
        <v>26992.91684641839</v>
      </c>
      <c r="E44" s="7">
        <v>27174.839763355594</v>
      </c>
      <c r="F44" s="7">
        <v>27437.715434593345</v>
      </c>
      <c r="G44" s="7">
        <v>27619.63835153055</v>
      </c>
    </row>
    <row r="45" spans="1:7" ht="12.75">
      <c r="A45" s="2"/>
      <c r="B45" s="2" t="s">
        <v>10</v>
      </c>
      <c r="C45" s="7">
        <v>3012.6707440496184</v>
      </c>
      <c r="D45" s="7">
        <v>3042.2987509378286</v>
      </c>
      <c r="E45" s="7">
        <v>3062.802791539075</v>
      </c>
      <c r="F45" s="7">
        <v>3092.430798427284</v>
      </c>
      <c r="G45" s="7">
        <v>3112.9348390285304</v>
      </c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 t="s">
        <v>12</v>
      </c>
      <c r="C47" s="2"/>
      <c r="D47" s="2"/>
      <c r="E47" s="2"/>
      <c r="F47" s="2"/>
      <c r="G47" s="2"/>
    </row>
    <row r="48" spans="1:7" ht="12.75">
      <c r="A48" s="4">
        <v>39</v>
      </c>
      <c r="B48" s="5" t="s">
        <v>7</v>
      </c>
      <c r="C48" s="6">
        <v>32368.4815554906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ht="12.75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ht="12.75">
      <c r="A50" s="2"/>
      <c r="B50" s="2" t="s">
        <v>9</v>
      </c>
      <c r="C50" s="7">
        <v>30643.241488582953</v>
      </c>
      <c r="D50" s="7">
        <v>30733.126960599413</v>
      </c>
      <c r="E50" s="7">
        <v>30795.32100769652</v>
      </c>
      <c r="F50" s="7">
        <v>30885.206479712975</v>
      </c>
      <c r="G50" s="7">
        <v>30947.491884150353</v>
      </c>
    </row>
    <row r="51" spans="1:7" ht="12.75">
      <c r="A51" s="2"/>
      <c r="B51" s="2" t="s">
        <v>10</v>
      </c>
      <c r="C51" s="7">
        <v>3453.7169819708474</v>
      </c>
      <c r="D51" s="7">
        <v>3463.847730744647</v>
      </c>
      <c r="E51" s="7">
        <v>3470.8574538092516</v>
      </c>
      <c r="F51" s="7">
        <v>3480.988202583051</v>
      </c>
      <c r="G51" s="7">
        <v>3488.0082222867254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8.421875" style="0" customWidth="1"/>
    <col min="10" max="10" width="11.8515625" style="0" customWidth="1"/>
    <col min="11" max="11" width="13.140625" style="0" customWidth="1"/>
    <col min="12" max="12" width="17.140625" style="0" customWidth="1"/>
    <col min="13" max="13" width="18.28125" style="0" customWidth="1"/>
  </cols>
  <sheetData>
    <row r="1" ht="12.75">
      <c r="A1" s="3" t="s">
        <v>73</v>
      </c>
    </row>
    <row r="2" ht="12.75">
      <c r="A2" t="s">
        <v>71</v>
      </c>
    </row>
    <row r="4" ht="12.75">
      <c r="A4" t="s">
        <v>72</v>
      </c>
    </row>
    <row r="6" ht="12.75">
      <c r="A6" t="s">
        <v>74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2.75">
      <c r="A10" s="11"/>
      <c r="B10" s="11"/>
      <c r="C10" s="11"/>
      <c r="D10" s="11"/>
      <c r="E10" s="11"/>
      <c r="F10" s="11"/>
      <c r="G10" s="11"/>
    </row>
    <row r="11" spans="1:7" ht="12.75">
      <c r="A11" s="2"/>
      <c r="B11" s="3" t="s">
        <v>6</v>
      </c>
      <c r="C11" s="2"/>
      <c r="D11" s="2"/>
      <c r="E11" s="2"/>
      <c r="F11" s="2"/>
      <c r="G11" s="2"/>
    </row>
    <row r="12" spans="1:13" ht="12.75">
      <c r="A12" s="4">
        <v>19</v>
      </c>
      <c r="B12" s="5" t="s">
        <v>7</v>
      </c>
      <c r="C12" s="6">
        <v>23392.833785551895</v>
      </c>
      <c r="D12" s="6">
        <v>23775.92</v>
      </c>
      <c r="E12" s="6">
        <v>24041.15</v>
      </c>
      <c r="F12" s="6">
        <v>24424.247149744693</v>
      </c>
      <c r="G12" s="6">
        <v>24689.48829983919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ht="12.75">
      <c r="A13" s="2"/>
      <c r="B13" t="s">
        <v>8</v>
      </c>
      <c r="C13" s="7">
        <f>C12*0.0533</f>
        <v>1246.838040769916</v>
      </c>
      <c r="D13" s="7">
        <f>D12*0.0533</f>
        <v>1267.2565359999999</v>
      </c>
      <c r="E13" s="7">
        <f>E12*0.0533</f>
        <v>1281.393295</v>
      </c>
      <c r="F13" s="7">
        <f>F12*0.0533</f>
        <v>1301.8123730813923</v>
      </c>
      <c r="G13" s="7">
        <f>G12*0.0533</f>
        <v>1315.949726381429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2" ht="12.75">
      <c r="A14" s="2"/>
      <c r="B14" t="s">
        <v>9</v>
      </c>
      <c r="C14" s="7">
        <f>C12-C13</f>
        <v>22145.99574478198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1" ht="12.75">
      <c r="A15" s="2"/>
      <c r="B15" t="s">
        <v>10</v>
      </c>
      <c r="C15" s="7">
        <f>C12*0.1067</f>
        <v>2496.015364918387</v>
      </c>
      <c r="D15" s="7">
        <f>D12*0.1067</f>
        <v>2536.890664</v>
      </c>
      <c r="E15" s="7">
        <f>E12*0.1067</f>
        <v>2565.1907050000004</v>
      </c>
      <c r="F15" s="7">
        <f>F12*0.1067</f>
        <v>2606.067170877759</v>
      </c>
      <c r="G15" s="7">
        <f>G12*0.1067</f>
        <v>2634.3684015928416</v>
      </c>
      <c r="I15" s="2"/>
      <c r="J15" s="15"/>
      <c r="K15" s="2"/>
    </row>
    <row r="16" spans="1:12" ht="12.75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ht="12.75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>
      <c r="A18" s="4">
        <v>24</v>
      </c>
      <c r="B18" s="5" t="s">
        <v>7</v>
      </c>
      <c r="C18" s="6">
        <v>25248.03890145213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ht="12.75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ht="12.75">
      <c r="A20" s="2"/>
      <c r="B20" s="2" t="s">
        <v>9</v>
      </c>
      <c r="C20" s="7">
        <f>C18-C19</f>
        <v>23902.31842800473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</v>
      </c>
      <c r="I20" s="14"/>
      <c r="K20" s="2"/>
      <c r="L20" s="2"/>
    </row>
    <row r="21" spans="1:12" ht="12.75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</v>
      </c>
      <c r="G21" s="7">
        <f>G18*0.1067</f>
        <v>2831.460555</v>
      </c>
      <c r="I21" s="14" t="s">
        <v>21</v>
      </c>
      <c r="K21" t="s">
        <v>34</v>
      </c>
      <c r="L21" t="s">
        <v>42</v>
      </c>
    </row>
    <row r="22" spans="1:12" ht="12.75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26279.08690490664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ht="12.75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1420.343197</v>
      </c>
      <c r="G24" s="7">
        <f>G23*0.0533</f>
        <v>1433.9502045072745</v>
      </c>
      <c r="I24" s="8" t="s">
        <v>24</v>
      </c>
      <c r="L24" s="16" t="s">
        <v>45</v>
      </c>
    </row>
    <row r="25" spans="1:12" ht="12.75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</v>
      </c>
      <c r="G25" s="7">
        <f>G23-G24</f>
        <v>25469.430743096374</v>
      </c>
      <c r="I25" s="8"/>
      <c r="L25" s="16"/>
    </row>
    <row r="26" spans="1:12" ht="12.75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</v>
      </c>
      <c r="G26" s="7">
        <f>G23*0.1067</f>
        <v>2870.590747109309</v>
      </c>
      <c r="I26" s="8" t="s">
        <v>25</v>
      </c>
      <c r="L26" s="17" t="s">
        <v>62</v>
      </c>
    </row>
    <row r="27" spans="1:12" ht="12.75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ht="12.75">
      <c r="A28" s="4">
        <v>26</v>
      </c>
      <c r="B28" s="5" t="s">
        <v>7</v>
      </c>
      <c r="C28" s="6">
        <v>26071.27186614807</v>
      </c>
      <c r="D28" s="6">
        <v>26427.498585980855</v>
      </c>
      <c r="E28" s="6">
        <v>26673.99</v>
      </c>
      <c r="F28" s="6">
        <v>27030.13963198216</v>
      </c>
      <c r="G28" s="6">
        <v>27276.63992538319</v>
      </c>
      <c r="L28" s="16" t="s">
        <v>48</v>
      </c>
    </row>
    <row r="29" spans="1:12" ht="12.75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</v>
      </c>
      <c r="G29" s="7">
        <f>G28*0.0533</f>
        <v>1453.844908022924</v>
      </c>
      <c r="L29" s="16" t="s">
        <v>49</v>
      </c>
    </row>
    <row r="30" spans="1:12" ht="12.75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ht="12.75">
      <c r="A31" s="2"/>
      <c r="B31" s="2" t="s">
        <v>10</v>
      </c>
      <c r="C31" s="7">
        <f>C28*0.1067</f>
        <v>2781.804708117999</v>
      </c>
      <c r="D31" s="7">
        <f>D28*0.1067</f>
        <v>2819.814099124157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ht="12.75">
      <c r="A32" s="2"/>
      <c r="B32" s="2"/>
      <c r="C32" s="7"/>
      <c r="D32" s="7"/>
      <c r="E32" s="19"/>
      <c r="F32" s="7"/>
      <c r="G32" s="7"/>
      <c r="L32" t="s">
        <v>51</v>
      </c>
    </row>
    <row r="33" spans="1:12" ht="12.75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</v>
      </c>
      <c r="F33" s="6">
        <v>27815.235383143056</v>
      </c>
      <c r="G33" s="6">
        <v>28042.16738523744</v>
      </c>
      <c r="L33" t="s">
        <v>52</v>
      </c>
    </row>
    <row r="34" spans="1:12" ht="12.75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ht="12.75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7" ht="12.75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</v>
      </c>
      <c r="F36" s="7">
        <f>F33*0.1067</f>
        <v>2967.885615381364</v>
      </c>
      <c r="G36" s="7">
        <f>G33*0.1067</f>
        <v>2992.099260004835</v>
      </c>
    </row>
    <row r="37" spans="1:7" ht="12.75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27906.04901841626</v>
      </c>
      <c r="F37" s="6">
        <v>28218.389466037985</v>
      </c>
      <c r="G37" s="6">
        <v>28434.715260817895</v>
      </c>
    </row>
    <row r="38" spans="1:7" ht="12.75">
      <c r="A38" s="2"/>
      <c r="B38" s="2" t="s">
        <v>8</v>
      </c>
      <c r="C38" s="7">
        <f>C37*0.0533</f>
        <v>1459.2145019615803</v>
      </c>
      <c r="D38" s="7">
        <f>D37*0.0533</f>
        <v>1475.866829873312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1515.570323401594</v>
      </c>
    </row>
    <row r="39" spans="1:7" ht="12.75">
      <c r="A39" s="2"/>
      <c r="B39" s="2" t="s">
        <v>9</v>
      </c>
      <c r="C39" s="7">
        <f>C37-C38</f>
        <v>25918.168274053056</v>
      </c>
      <c r="D39" s="7">
        <f>D37-D38</f>
        <v>26213.94236099558</v>
      </c>
      <c r="E39" s="7">
        <f>E37-E38</f>
        <v>26418.65660573467</v>
      </c>
      <c r="F39" s="7">
        <f>F37-F38</f>
        <v>26714.34930749816</v>
      </c>
      <c r="G39" s="7">
        <f>G37-G38</f>
        <v>26919.144937416302</v>
      </c>
    </row>
    <row r="40" spans="1:7" ht="12.75">
      <c r="A40" s="2"/>
      <c r="B40" s="2" t="s">
        <v>10</v>
      </c>
      <c r="C40" s="7">
        <f>C37*0.1067</f>
        <v>2921.1667422007617</v>
      </c>
      <c r="D40" s="7">
        <f>D37*0.1067</f>
        <v>2954.502640665711</v>
      </c>
      <c r="E40" s="7">
        <f>E37*0.1067</f>
        <v>2977.575430265015</v>
      </c>
      <c r="F40" s="7">
        <f>F37*0.1067</f>
        <v>3010.902156026253</v>
      </c>
      <c r="G40" s="7">
        <f>G37*0.1067</f>
        <v>3033.9841183292697</v>
      </c>
    </row>
    <row r="41" spans="1:7" ht="12.75">
      <c r="A41" s="4">
        <v>30</v>
      </c>
      <c r="B41" s="5" t="s">
        <v>7</v>
      </c>
      <c r="C41" s="6">
        <v>27832.08</v>
      </c>
      <c r="D41" s="6">
        <v>28127.865970174596</v>
      </c>
      <c r="E41" s="6">
        <v>28332.74737712277</v>
      </c>
      <c r="F41" s="6">
        <v>28628.528386576694</v>
      </c>
      <c r="G41" s="6">
        <v>28833.32382629233</v>
      </c>
    </row>
    <row r="42" spans="1:7" ht="12.75">
      <c r="A42" s="2"/>
      <c r="B42" s="2" t="s">
        <v>8</v>
      </c>
      <c r="C42" s="7">
        <f>C41*0.0533</f>
        <v>1483.4498640000002</v>
      </c>
      <c r="D42" s="7">
        <f>D41*0.0533</f>
        <v>1499.215256210306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</v>
      </c>
    </row>
    <row r="43" spans="1:7" ht="12.75">
      <c r="A43" s="2"/>
      <c r="B43" s="2" t="s">
        <v>9</v>
      </c>
      <c r="C43" s="7">
        <f>C41-C42</f>
        <v>26348.630136</v>
      </c>
      <c r="D43" s="7">
        <f>D41-D42</f>
        <v>26628.65071396429</v>
      </c>
      <c r="E43" s="7">
        <f>E41-E42</f>
        <v>26822.61194192213</v>
      </c>
      <c r="F43" s="7">
        <f>F41-F42</f>
        <v>27102.627823572155</v>
      </c>
      <c r="G43" s="7">
        <f>G41-G42</f>
        <v>27296.50766635095</v>
      </c>
    </row>
    <row r="44" spans="1:7" ht="12.75">
      <c r="A44" s="2"/>
      <c r="B44" s="2" t="s">
        <v>10</v>
      </c>
      <c r="C44" s="7">
        <f>C41*0.1067</f>
        <v>2969.682936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7" ht="12.75">
      <c r="A45" s="2"/>
      <c r="B45" s="2"/>
      <c r="C45" s="19"/>
      <c r="D45" s="7"/>
      <c r="E45" s="7"/>
      <c r="F45" s="7"/>
      <c r="G45" s="7"/>
    </row>
    <row r="46" spans="1:7" ht="12.75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29046.24316948289</v>
      </c>
      <c r="G46" s="6">
        <v>29238.831262178006</v>
      </c>
    </row>
    <row r="47" spans="1:7" ht="12.75">
      <c r="A47" s="2"/>
      <c r="B47" s="2" t="s">
        <v>8</v>
      </c>
      <c r="C47" s="7">
        <f>C46*0.0533</f>
        <v>1508.2344557571876</v>
      </c>
      <c r="D47" s="7">
        <f>D46*0.0533</f>
        <v>1523.067135674988</v>
      </c>
      <c r="E47" s="7">
        <f>E46*0.0533</f>
        <v>1533.3320810156379</v>
      </c>
      <c r="F47" s="7">
        <f>F46*0.0533</f>
        <v>1548.164760933438</v>
      </c>
      <c r="G47" s="7">
        <f>G46*0.0533</f>
        <v>1558.4297062740877</v>
      </c>
    </row>
    <row r="48" spans="1:7" ht="12.75">
      <c r="A48" s="2"/>
      <c r="B48" s="2" t="s">
        <v>9</v>
      </c>
      <c r="C48" s="7">
        <f>C46-C47</f>
        <v>26788.84726576603</v>
      </c>
      <c r="D48" s="7">
        <f>D46-D47</f>
        <v>27052.30126348051</v>
      </c>
      <c r="E48" s="7">
        <f>E46-E47</f>
        <v>27234.62441083498</v>
      </c>
      <c r="F48" s="7">
        <f>F46-F47</f>
        <v>27498.07840854945</v>
      </c>
      <c r="G48" s="7">
        <f>G46-G47</f>
        <v>27680.401555903918</v>
      </c>
    </row>
    <row r="49" spans="1:7" ht="12.75">
      <c r="A49" s="2"/>
      <c r="B49" s="2" t="s">
        <v>10</v>
      </c>
      <c r="C49" s="7">
        <f>C46*0.1067</f>
        <v>3019.2986196865277</v>
      </c>
      <c r="D49" s="7">
        <f>D46*0.1067</f>
        <v>3048.991808189892</v>
      </c>
      <c r="E49" s="7">
        <f>E46*0.1067</f>
        <v>3069.540957680461</v>
      </c>
      <c r="F49" s="7">
        <f>F46*0.1067</f>
        <v>3099.234146183824</v>
      </c>
      <c r="G49" s="7">
        <f>G46*0.1067</f>
        <v>3119.7832956743932</v>
      </c>
    </row>
    <row r="50" spans="1:7" ht="12.75">
      <c r="A50" s="2"/>
      <c r="B50" s="3"/>
      <c r="C50" s="2"/>
      <c r="D50" s="2"/>
      <c r="E50" s="2"/>
      <c r="F50" s="2"/>
      <c r="G50" s="2"/>
    </row>
    <row r="51" spans="1:7" ht="12.75">
      <c r="A51" s="2"/>
      <c r="B51" s="3" t="s">
        <v>12</v>
      </c>
      <c r="C51" s="2"/>
      <c r="D51" s="2"/>
      <c r="E51" s="2"/>
      <c r="F51" s="2"/>
      <c r="G51" s="2"/>
    </row>
    <row r="52" spans="1:7" ht="12.75">
      <c r="A52" s="4">
        <v>39</v>
      </c>
      <c r="B52" s="5" t="s">
        <v>7</v>
      </c>
      <c r="C52" s="6">
        <v>32439.69221491268</v>
      </c>
      <c r="D52" s="6">
        <v>32534.8471954291</v>
      </c>
      <c r="E52" s="6">
        <v>32600.68</v>
      </c>
      <c r="F52" s="6">
        <v>32695.8423301662</v>
      </c>
      <c r="G52" s="6">
        <v>32761.779197523487</v>
      </c>
    </row>
    <row r="53" spans="1:7" ht="12.75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</v>
      </c>
      <c r="F53" s="7">
        <f>F52*0.0533</f>
        <v>1742.6883961978585</v>
      </c>
      <c r="G53" s="7">
        <f>G52*0.0533</f>
        <v>1746.2028312280017</v>
      </c>
    </row>
    <row r="54" spans="1:7" ht="12.75">
      <c r="A54" s="2"/>
      <c r="B54" s="2" t="s">
        <v>9</v>
      </c>
      <c r="C54" s="7">
        <f>C52-C53</f>
        <v>30710.656619857833</v>
      </c>
      <c r="D54" s="7">
        <f>D52-D53</f>
        <v>30800.73983991273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ht="12.75">
      <c r="A55" s="2"/>
      <c r="B55" s="2" t="s">
        <v>10</v>
      </c>
      <c r="C55" s="7">
        <f>C52*0.1067</f>
        <v>3461.315159331183</v>
      </c>
      <c r="D55" s="7">
        <f>D52*0.1067</f>
        <v>3471.4681957522853</v>
      </c>
      <c r="E55" s="7">
        <f>E52*0.1067</f>
        <v>3478.492556</v>
      </c>
      <c r="F55" s="7">
        <f>F52*0.1067</f>
        <v>3488.646376628734</v>
      </c>
      <c r="G55" s="7">
        <f>G52*0.1067</f>
        <v>3495.681840375756</v>
      </c>
    </row>
    <row r="56" spans="1:5" ht="12.75">
      <c r="A56" s="2"/>
      <c r="E56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tbn</dc:creator>
  <cp:keywords/>
  <dc:description/>
  <cp:lastModifiedBy>Tine Backhausen</cp:lastModifiedBy>
  <cp:lastPrinted>2015-09-24T09:23:45Z</cp:lastPrinted>
  <dcterms:created xsi:type="dcterms:W3CDTF">2011-05-31T12:32:57Z</dcterms:created>
  <dcterms:modified xsi:type="dcterms:W3CDTF">2015-10-05T12:01:21Z</dcterms:modified>
  <cp:category/>
  <cp:version/>
  <cp:contentType/>
  <cp:contentStatus/>
</cp:coreProperties>
</file>