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8_{13BD138A-3720-4E2E-8F1A-C93B2741D168}" xr6:coauthVersionLast="47" xr6:coauthVersionMax="47" xr10:uidLastSave="{00000000-0000-0000-0000-000000000000}"/>
  <bookViews>
    <workbookView xWindow="-110" yWindow="-110" windowWidth="19420" windowHeight="10420" xr2:uid="{631E7E79-1D96-4015-80F3-4C82B035E26E}"/>
  </bookViews>
  <sheets>
    <sheet name="Ark2" sheetId="2" r:id="rId1"/>
    <sheet name="Ark1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" l="1"/>
  <c r="E12" i="2"/>
  <c r="E10" i="2"/>
  <c r="D5" i="2"/>
  <c r="D6" i="2"/>
  <c r="E6" i="2"/>
  <c r="E5" i="2"/>
  <c r="F5" i="2"/>
  <c r="F6" i="2"/>
  <c r="F7" i="2"/>
  <c r="E7" i="2"/>
  <c r="D7" i="2"/>
  <c r="C7" i="2"/>
  <c r="B7" i="2"/>
  <c r="B6" i="2"/>
  <c r="C5" i="2"/>
  <c r="B5" i="2"/>
  <c r="B10" i="2"/>
  <c r="I18" i="2"/>
  <c r="I28" i="2"/>
  <c r="J28" i="2"/>
  <c r="K28" i="2"/>
  <c r="L28" i="2"/>
  <c r="I29" i="2"/>
  <c r="J29" i="2"/>
  <c r="K29" i="2"/>
  <c r="L29" i="2"/>
  <c r="I30" i="2"/>
  <c r="J30" i="2"/>
  <c r="K30" i="2"/>
  <c r="L30" i="2"/>
  <c r="H29" i="2"/>
  <c r="H30" i="2"/>
  <c r="H28" i="2"/>
  <c r="B12" i="2"/>
  <c r="I19" i="2"/>
  <c r="J19" i="2"/>
  <c r="K19" i="2"/>
  <c r="L19" i="2"/>
  <c r="M19" i="2"/>
  <c r="J18" i="2"/>
  <c r="K18" i="2"/>
  <c r="L18" i="2"/>
  <c r="M18" i="2"/>
  <c r="B26" i="1" l="1"/>
  <c r="B25" i="1"/>
  <c r="B24" i="1"/>
  <c r="I27" i="1"/>
  <c r="M13" i="2"/>
  <c r="F12" i="2" s="1"/>
  <c r="F10" i="2" s="1"/>
  <c r="L13" i="2"/>
  <c r="K13" i="2"/>
  <c r="D12" i="2" s="1"/>
  <c r="D10" i="2" s="1"/>
  <c r="D13" i="2" s="1"/>
  <c r="J13" i="2"/>
  <c r="C12" i="2" s="1"/>
  <c r="C10" i="2" s="1"/>
  <c r="B13" i="2"/>
  <c r="B11" i="2"/>
  <c r="C6" i="2"/>
  <c r="B19" i="1"/>
  <c r="B20" i="1"/>
  <c r="D26" i="1"/>
  <c r="D24" i="1" s="1"/>
  <c r="J27" i="1"/>
  <c r="C26" i="1" s="1"/>
  <c r="C24" i="1" s="1"/>
  <c r="K27" i="1"/>
  <c r="L27" i="1"/>
  <c r="E26" i="1" s="1"/>
  <c r="E24" i="1" s="1"/>
  <c r="M27" i="1"/>
  <c r="F26" i="1" s="1"/>
  <c r="F24" i="1" s="1"/>
  <c r="F21" i="1"/>
  <c r="E21" i="1"/>
  <c r="D21" i="1"/>
  <c r="C21" i="1"/>
  <c r="B21" i="1"/>
  <c r="F20" i="1"/>
  <c r="E20" i="1"/>
  <c r="D20" i="1"/>
  <c r="C20" i="1"/>
  <c r="F19" i="1"/>
  <c r="E19" i="1"/>
  <c r="D19" i="1"/>
  <c r="C19" i="1"/>
  <c r="C11" i="2" l="1"/>
  <c r="C13" i="2"/>
  <c r="F13" i="2"/>
  <c r="F11" i="2"/>
  <c r="E13" i="2"/>
  <c r="E11" i="2"/>
  <c r="D11" i="2"/>
  <c r="E27" i="1"/>
  <c r="E25" i="1"/>
  <c r="F25" i="1"/>
  <c r="F27" i="1"/>
  <c r="B27" i="1"/>
  <c r="C25" i="1"/>
  <c r="C27" i="1"/>
  <c r="D25" i="1"/>
  <c r="D27" i="1"/>
</calcChain>
</file>

<file path=xl/sharedStrings.xml><?xml version="1.0" encoding="utf-8"?>
<sst xmlns="http://schemas.openxmlformats.org/spreadsheetml/2006/main" count="74" uniqueCount="25">
  <si>
    <t>løntrin 12</t>
  </si>
  <si>
    <t>løntrin 13</t>
  </si>
  <si>
    <t>Lægesekretærelever i almen praksis pr. 01-10-2022</t>
  </si>
  <si>
    <t>Løntabel</t>
  </si>
  <si>
    <t>Elever under 25 år</t>
  </si>
  <si>
    <t xml:space="preserve"> Grundsats </t>
  </si>
  <si>
    <t xml:space="preserve">Område 1 </t>
  </si>
  <si>
    <t xml:space="preserve">Område 2 </t>
  </si>
  <si>
    <t xml:space="preserve"> Område 3 </t>
  </si>
  <si>
    <t xml:space="preserve">Område 4 </t>
  </si>
  <si>
    <t>RLTN/HK-kommunal takst</t>
  </si>
  <si>
    <t>HG/HHX suppl med HGS</t>
  </si>
  <si>
    <t>12 mdr anciennitet</t>
  </si>
  <si>
    <t>Elever som er fyldt 25 år</t>
  </si>
  <si>
    <t>Bruttoløn</t>
  </si>
  <si>
    <t>Eget bidrag</t>
  </si>
  <si>
    <t>Nettoløn</t>
  </si>
  <si>
    <t>Arbejdsgiverbidrag</t>
  </si>
  <si>
    <t>Lægesekretærelever i almen praksis pr. 01-04-2022</t>
  </si>
  <si>
    <t>http://www.e-pages.dk/hk/2518/html5/</t>
  </si>
  <si>
    <t>HK RLTN-takst okt 2022: side 23</t>
  </si>
  <si>
    <t>Løntrin 12,5</t>
  </si>
  <si>
    <t>https://www.hk.dk/raadogstoette/loen/loen-kommune-region</t>
  </si>
  <si>
    <t>HK RLTN-takst: side 23 og side 8</t>
  </si>
  <si>
    <t>Lægesekretærelever i almen praksis pr. 01-04-2025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</si>
</sst>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k_r_._-;\-* #,##0.00\ _k_r_._-;_-* &quot;-&quot;??\ _k_r_._-;_-@_-"/>
    <numFmt numFmtId="165" formatCode="0.000%"/>
    <numFmt numFmtId="166" formatCode="0.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43" fontId="0" fillId="0" borderId="0" xfId="1" applyFont="1"/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4" fontId="2" fillId="0" borderId="2" xfId="0" applyNumberFormat="1" applyFont="1" applyBorder="1" applyAlignment="1">
      <alignment horizontal="right"/>
    </xf>
    <xf numFmtId="0" fontId="2" fillId="0" borderId="3" xfId="0" applyFont="1" applyBorder="1"/>
    <xf numFmtId="4" fontId="2" fillId="0" borderId="4" xfId="0" applyNumberFormat="1" applyFont="1" applyBorder="1" applyAlignment="1">
      <alignment horizontal="right"/>
    </xf>
    <xf numFmtId="0" fontId="2" fillId="0" borderId="5" xfId="0" applyFont="1" applyBorder="1"/>
    <xf numFmtId="0" fontId="5" fillId="0" borderId="2" xfId="0" applyFont="1" applyBorder="1"/>
    <xf numFmtId="0" fontId="5" fillId="0" borderId="3" xfId="0" applyFont="1" applyBorder="1"/>
    <xf numFmtId="165" fontId="0" fillId="0" borderId="0" xfId="2" applyNumberFormat="1" applyFont="1"/>
    <xf numFmtId="166" fontId="0" fillId="0" borderId="0" xfId="2" applyNumberFormat="1" applyFont="1"/>
    <xf numFmtId="0" fontId="6" fillId="0" borderId="0" xfId="3"/>
    <xf numFmtId="43" fontId="0" fillId="0" borderId="6" xfId="1" applyFont="1" applyBorder="1"/>
    <xf numFmtId="0" fontId="0" fillId="0" borderId="6" xfId="0" applyBorder="1"/>
    <xf numFmtId="164" fontId="0" fillId="0" borderId="6" xfId="0" applyNumberFormat="1" applyBorder="1"/>
    <xf numFmtId="10" fontId="0" fillId="0" borderId="0" xfId="2" applyNumberFormat="1" applyFont="1"/>
  </cellXfs>
  <cellStyles count="4">
    <cellStyle name="Komma" xfId="1" builtinId="3"/>
    <cellStyle name="Link" xfId="3" builtinId="8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k.dk/raadogstoette/loen/loen-kommune-region" TargetMode="External"/><Relationship Id="rId1" Type="http://schemas.openxmlformats.org/officeDocument/2006/relationships/hyperlink" Target="http://www.e-pages.dk/hk/2518/html5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-pages.dk/hk/2518/html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D3E0A-CC54-4D31-9316-50F588FAA4EC}">
  <dimension ref="A1:M30"/>
  <sheetViews>
    <sheetView tabSelected="1" workbookViewId="0">
      <selection activeCell="B4" sqref="B4"/>
    </sheetView>
  </sheetViews>
  <sheetFormatPr defaultRowHeight="14.5" x14ac:dyDescent="0.35"/>
  <cols>
    <col min="1" max="1" width="50.1796875" bestFit="1" customWidth="1"/>
    <col min="2" max="2" width="11.81640625" bestFit="1" customWidth="1"/>
    <col min="3" max="4" width="11" bestFit="1" customWidth="1"/>
    <col min="5" max="5" width="11.54296875" bestFit="1" customWidth="1"/>
    <col min="6" max="6" width="11" bestFit="1" customWidth="1"/>
    <col min="8" max="8" width="37.54296875" bestFit="1" customWidth="1"/>
    <col min="9" max="13" width="13.453125" bestFit="1" customWidth="1"/>
  </cols>
  <sheetData>
    <row r="1" spans="1:13" x14ac:dyDescent="0.35">
      <c r="A1" s="3" t="s">
        <v>24</v>
      </c>
      <c r="H1" s="1"/>
      <c r="I1" s="1"/>
      <c r="J1" s="1"/>
      <c r="K1" s="1"/>
      <c r="L1" s="1"/>
    </row>
    <row r="2" spans="1:13" x14ac:dyDescent="0.35">
      <c r="H2" t="s">
        <v>23</v>
      </c>
    </row>
    <row r="3" spans="1:13" ht="15" thickBot="1" x14ac:dyDescent="0.4">
      <c r="A3" s="4"/>
      <c r="B3" s="5" t="s">
        <v>3</v>
      </c>
      <c r="H3" s="15" t="s">
        <v>22</v>
      </c>
      <c r="M3" s="15" t="s">
        <v>19</v>
      </c>
    </row>
    <row r="4" spans="1:13" ht="15" thickBot="1" x14ac:dyDescent="0.4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</row>
    <row r="5" spans="1:13" ht="15" thickBot="1" x14ac:dyDescent="0.4">
      <c r="A5" s="8" t="s">
        <v>10</v>
      </c>
      <c r="B5" s="9">
        <f>H5*1.0172</f>
        <v>13933.880244000002</v>
      </c>
      <c r="C5" s="9">
        <f>I5*1.0172</f>
        <v>14167.836244000002</v>
      </c>
      <c r="D5" s="9">
        <f>J5*1.0172</f>
        <v>14329.845688000003</v>
      </c>
      <c r="E5" s="9">
        <f>K5*1.0172</f>
        <v>14563.801688000003</v>
      </c>
      <c r="F5" s="9">
        <f>L5*1.0172</f>
        <v>14725.811132000001</v>
      </c>
      <c r="H5" s="1">
        <v>13698.27</v>
      </c>
      <c r="I5" s="1">
        <v>13928.27</v>
      </c>
      <c r="J5" s="1">
        <v>14087.54</v>
      </c>
      <c r="K5" s="1">
        <v>14317.54</v>
      </c>
      <c r="L5" s="1">
        <v>14476.81</v>
      </c>
      <c r="M5" s="1"/>
    </row>
    <row r="6" spans="1:13" ht="15" thickBot="1" x14ac:dyDescent="0.4">
      <c r="A6" s="8" t="s">
        <v>11</v>
      </c>
      <c r="B6" s="9">
        <f>H6*1.0172</f>
        <v>15604.437976000001</v>
      </c>
      <c r="C6" s="9">
        <f t="shared" ref="C6" si="0">I6*1.0172</f>
        <v>15866.448352000001</v>
      </c>
      <c r="D6" s="9">
        <f t="shared" ref="D6:F7" si="1">J6*1.0172</f>
        <v>16047.876144000002</v>
      </c>
      <c r="E6" s="9">
        <f t="shared" si="1"/>
        <v>16309.886520000002</v>
      </c>
      <c r="F6" s="9">
        <f t="shared" si="1"/>
        <v>16491.324484000001</v>
      </c>
      <c r="H6" s="1">
        <v>15340.58</v>
      </c>
      <c r="I6" s="1">
        <v>15598.16</v>
      </c>
      <c r="J6" s="1">
        <v>15776.52</v>
      </c>
      <c r="K6" s="1">
        <v>16034.1</v>
      </c>
      <c r="L6" s="1">
        <v>16212.47</v>
      </c>
      <c r="M6" s="1"/>
    </row>
    <row r="7" spans="1:13" ht="15" thickBot="1" x14ac:dyDescent="0.4">
      <c r="A7" s="8" t="s">
        <v>12</v>
      </c>
      <c r="B7" s="9">
        <f>H7*1.0172</f>
        <v>16423.599308000001</v>
      </c>
      <c r="C7" s="9">
        <f>I7*1.0172</f>
        <v>16699.362228000002</v>
      </c>
      <c r="D7" s="9">
        <f t="shared" si="1"/>
        <v>16890.321184000004</v>
      </c>
      <c r="E7" s="9">
        <f t="shared" si="1"/>
        <v>17166.084104000001</v>
      </c>
      <c r="F7" s="9">
        <f t="shared" si="1"/>
        <v>17357.04306</v>
      </c>
      <c r="H7" s="1">
        <v>16145.89</v>
      </c>
      <c r="I7" s="1">
        <v>16416.990000000002</v>
      </c>
      <c r="J7" s="1">
        <v>16604.72</v>
      </c>
      <c r="K7" s="1">
        <v>16875.82</v>
      </c>
      <c r="L7" s="1">
        <v>17063.55</v>
      </c>
      <c r="M7" s="1"/>
    </row>
    <row r="8" spans="1:13" ht="15" thickBot="1" x14ac:dyDescent="0.4">
      <c r="A8" s="10"/>
      <c r="B8" s="9"/>
      <c r="C8" s="9"/>
      <c r="D8" s="9"/>
      <c r="E8" s="9"/>
      <c r="F8" s="9"/>
    </row>
    <row r="9" spans="1:13" ht="15" thickBot="1" x14ac:dyDescent="0.4">
      <c r="A9" s="11" t="s">
        <v>13</v>
      </c>
      <c r="B9" s="7" t="s">
        <v>5</v>
      </c>
      <c r="C9" s="9" t="s">
        <v>6</v>
      </c>
      <c r="D9" s="9" t="s">
        <v>7</v>
      </c>
      <c r="E9" s="9" t="s">
        <v>8</v>
      </c>
      <c r="F9" s="9" t="s">
        <v>9</v>
      </c>
    </row>
    <row r="10" spans="1:13" ht="15" thickBot="1" x14ac:dyDescent="0.4">
      <c r="A10" s="11" t="s">
        <v>14</v>
      </c>
      <c r="B10" s="9">
        <f>B12/0.945</f>
        <v>25133.946361904764</v>
      </c>
      <c r="C10" s="9">
        <f t="shared" ref="C10:D10" si="2">C12/0.945</f>
        <v>25517.861322751327</v>
      </c>
      <c r="D10" s="9">
        <f t="shared" si="2"/>
        <v>25783.775701587307</v>
      </c>
      <c r="E10" s="9">
        <f>E12/0.945</f>
        <v>26167.78753862434</v>
      </c>
      <c r="F10" s="9">
        <f>F12/0.945</f>
        <v>26433.610423280428</v>
      </c>
      <c r="H10" s="17" t="s">
        <v>0</v>
      </c>
      <c r="I10" s="1">
        <v>23152.42</v>
      </c>
      <c r="J10" s="1">
        <v>23504.58</v>
      </c>
      <c r="K10" s="1">
        <v>23748.58</v>
      </c>
      <c r="L10" s="1">
        <v>24100.92</v>
      </c>
      <c r="M10" s="1">
        <v>24344.75</v>
      </c>
    </row>
    <row r="11" spans="1:13" ht="15" thickBot="1" x14ac:dyDescent="0.4">
      <c r="A11" s="12" t="s">
        <v>15</v>
      </c>
      <c r="B11" s="9">
        <f t="shared" ref="B11:E11" si="3">B10*0.055</f>
        <v>1382.3670499047621</v>
      </c>
      <c r="C11" s="9">
        <f t="shared" si="3"/>
        <v>1403.4823727513231</v>
      </c>
      <c r="D11" s="9">
        <f t="shared" si="3"/>
        <v>1418.1076635873019</v>
      </c>
      <c r="E11" s="9">
        <f t="shared" si="3"/>
        <v>1439.2283146243387</v>
      </c>
      <c r="F11" s="9">
        <f>F10*0.055</f>
        <v>1453.8485732804236</v>
      </c>
      <c r="H11" s="17" t="s">
        <v>1</v>
      </c>
      <c r="I11" s="1">
        <v>23547.5</v>
      </c>
      <c r="J11" s="1">
        <v>23908.67</v>
      </c>
      <c r="K11" s="1">
        <v>24158.75</v>
      </c>
      <c r="L11" s="1">
        <v>24519.919999999998</v>
      </c>
      <c r="M11" s="1">
        <v>24770</v>
      </c>
    </row>
    <row r="12" spans="1:13" ht="15" thickBot="1" x14ac:dyDescent="0.4">
      <c r="A12" s="12" t="s">
        <v>16</v>
      </c>
      <c r="B12" s="9">
        <f>I13*1.0172</f>
        <v>23751.579312000002</v>
      </c>
      <c r="C12" s="9">
        <f>J13*1.0172</f>
        <v>24114.378950000002</v>
      </c>
      <c r="D12" s="9">
        <f t="shared" ref="D12" si="4">K13*1.0172</f>
        <v>24365.668038000003</v>
      </c>
      <c r="E12" s="9">
        <f>L13*1.0172</f>
        <v>24728.559224000001</v>
      </c>
      <c r="F12" s="9">
        <f>M13*1.0172</f>
        <v>24979.761850000003</v>
      </c>
      <c r="H12" s="17"/>
      <c r="I12" s="17"/>
      <c r="J12" s="17"/>
      <c r="K12" s="17"/>
      <c r="L12" s="17"/>
      <c r="M12" s="17"/>
    </row>
    <row r="13" spans="1:13" ht="15" thickBot="1" x14ac:dyDescent="0.4">
      <c r="A13" s="12" t="s">
        <v>17</v>
      </c>
      <c r="B13" s="9">
        <f t="shared" ref="B13:E13" si="5">B10*0.11</f>
        <v>2764.7340998095242</v>
      </c>
      <c r="C13" s="9">
        <f t="shared" si="5"/>
        <v>2806.9647455026461</v>
      </c>
      <c r="D13" s="9">
        <f t="shared" si="5"/>
        <v>2836.2153271746038</v>
      </c>
      <c r="E13" s="9">
        <f t="shared" si="5"/>
        <v>2878.4566292486775</v>
      </c>
      <c r="F13" s="9">
        <f>F10*0.11</f>
        <v>2907.6971465608472</v>
      </c>
      <c r="H13" s="17" t="s">
        <v>21</v>
      </c>
      <c r="I13" s="18">
        <f>(I10+I11)/2</f>
        <v>23349.96</v>
      </c>
      <c r="J13" s="18">
        <f t="shared" ref="J13:M13" si="6">(J10+J11)/2</f>
        <v>23706.625</v>
      </c>
      <c r="K13" s="18">
        <f t="shared" si="6"/>
        <v>23953.665000000001</v>
      </c>
      <c r="L13" s="18">
        <f t="shared" si="6"/>
        <v>24310.42</v>
      </c>
      <c r="M13" s="18">
        <f t="shared" si="6"/>
        <v>24557.375</v>
      </c>
    </row>
    <row r="16" spans="1:13" x14ac:dyDescent="0.35">
      <c r="E16" s="19"/>
      <c r="F16" s="19"/>
    </row>
    <row r="17" spans="2:13" x14ac:dyDescent="0.35">
      <c r="B17">
        <v>24565.200000000001</v>
      </c>
      <c r="C17">
        <v>24943.87</v>
      </c>
      <c r="D17">
        <v>25206.11</v>
      </c>
      <c r="H17" s="13"/>
      <c r="I17" s="13"/>
      <c r="J17" s="13"/>
      <c r="K17" s="13"/>
      <c r="L17" s="13"/>
    </row>
    <row r="18" spans="2:13" x14ac:dyDescent="0.35">
      <c r="H18" s="13"/>
      <c r="I18" s="13">
        <f>I15/I10</f>
        <v>0</v>
      </c>
      <c r="J18" s="13">
        <f t="shared" ref="J18:M19" si="7">J15/J10</f>
        <v>0</v>
      </c>
      <c r="K18" s="13">
        <f t="shared" si="7"/>
        <v>0</v>
      </c>
      <c r="L18" s="13">
        <f t="shared" si="7"/>
        <v>0</v>
      </c>
      <c r="M18" s="13">
        <f t="shared" si="7"/>
        <v>0</v>
      </c>
    </row>
    <row r="19" spans="2:13" x14ac:dyDescent="0.35">
      <c r="B19" s="19"/>
      <c r="C19" s="19"/>
      <c r="D19" s="19"/>
      <c r="E19" s="19"/>
      <c r="H19" s="13"/>
      <c r="I19" s="13">
        <f>I16/I11</f>
        <v>0</v>
      </c>
      <c r="J19" s="13">
        <f t="shared" si="7"/>
        <v>0</v>
      </c>
      <c r="K19" s="13">
        <f t="shared" si="7"/>
        <v>0</v>
      </c>
      <c r="L19" s="13">
        <f t="shared" si="7"/>
        <v>0</v>
      </c>
      <c r="M19" s="13">
        <f t="shared" si="7"/>
        <v>0</v>
      </c>
    </row>
    <row r="24" spans="2:13" x14ac:dyDescent="0.35">
      <c r="H24" s="1"/>
      <c r="I24" s="1"/>
      <c r="J24" s="1"/>
      <c r="K24" s="1"/>
      <c r="L24" s="1"/>
      <c r="M24" s="1"/>
    </row>
    <row r="25" spans="2:13" x14ac:dyDescent="0.35">
      <c r="H25" s="1"/>
      <c r="I25" s="1"/>
      <c r="J25" s="1"/>
      <c r="K25" s="1"/>
      <c r="L25" s="1"/>
      <c r="M25" s="1"/>
    </row>
    <row r="26" spans="2:13" x14ac:dyDescent="0.35">
      <c r="H26" s="1"/>
      <c r="I26" s="1"/>
      <c r="J26" s="1"/>
      <c r="K26" s="1"/>
      <c r="L26" s="1"/>
      <c r="M26" s="1"/>
    </row>
    <row r="27" spans="2:13" x14ac:dyDescent="0.35">
      <c r="H27" s="1"/>
      <c r="I27" s="1"/>
      <c r="J27" s="1"/>
      <c r="K27" s="1"/>
      <c r="L27" s="1"/>
      <c r="M27" s="1"/>
    </row>
    <row r="28" spans="2:13" x14ac:dyDescent="0.35">
      <c r="H28" s="19">
        <f>H24/H5</f>
        <v>0</v>
      </c>
      <c r="I28" s="19">
        <f t="shared" ref="I28:L28" si="8">I24/I5</f>
        <v>0</v>
      </c>
      <c r="J28" s="19">
        <f t="shared" si="8"/>
        <v>0</v>
      </c>
      <c r="K28" s="19">
        <f t="shared" si="8"/>
        <v>0</v>
      </c>
      <c r="L28" s="19">
        <f t="shared" si="8"/>
        <v>0</v>
      </c>
      <c r="M28" s="1"/>
    </row>
    <row r="29" spans="2:13" x14ac:dyDescent="0.35">
      <c r="H29" s="19">
        <f t="shared" ref="H29:L30" si="9">H25/H6</f>
        <v>0</v>
      </c>
      <c r="I29" s="19">
        <f t="shared" si="9"/>
        <v>0</v>
      </c>
      <c r="J29" s="19">
        <f t="shared" si="9"/>
        <v>0</v>
      </c>
      <c r="K29" s="19">
        <f t="shared" si="9"/>
        <v>0</v>
      </c>
      <c r="L29" s="19">
        <f t="shared" si="9"/>
        <v>0</v>
      </c>
    </row>
    <row r="30" spans="2:13" x14ac:dyDescent="0.35">
      <c r="H30" s="19">
        <f t="shared" si="9"/>
        <v>0</v>
      </c>
      <c r="I30" s="19">
        <f t="shared" si="9"/>
        <v>0</v>
      </c>
      <c r="J30" s="19">
        <f t="shared" si="9"/>
        <v>0</v>
      </c>
      <c r="K30" s="19">
        <f t="shared" si="9"/>
        <v>0</v>
      </c>
      <c r="L30" s="19">
        <f t="shared" si="9"/>
        <v>0</v>
      </c>
    </row>
  </sheetData>
  <hyperlinks>
    <hyperlink ref="M3" r:id="rId1" xr:uid="{4EAEC203-B39C-412F-9E45-B2404846DE1F}"/>
    <hyperlink ref="H3" r:id="rId2" xr:uid="{75D170CD-4E07-4126-B848-A08EA0EA4ABD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FEABC-04DC-4D0B-9652-02BE5EB38F61}">
  <dimension ref="A1:M39"/>
  <sheetViews>
    <sheetView topLeftCell="A15" workbookViewId="0">
      <selection activeCell="H34" sqref="H34"/>
    </sheetView>
  </sheetViews>
  <sheetFormatPr defaultRowHeight="14.5" x14ac:dyDescent="0.35"/>
  <cols>
    <col min="1" max="1" width="47" bestFit="1" customWidth="1"/>
    <col min="2" max="6" width="10.54296875" bestFit="1" customWidth="1"/>
    <col min="7" max="7" width="9.453125" bestFit="1" customWidth="1"/>
    <col min="8" max="13" width="13.453125" bestFit="1" customWidth="1"/>
  </cols>
  <sheetData>
    <row r="1" spans="1:13" hidden="1" x14ac:dyDescent="0.35"/>
    <row r="2" spans="1:13" hidden="1" x14ac:dyDescent="0.35">
      <c r="A2" t="s">
        <v>18</v>
      </c>
    </row>
    <row r="3" spans="1:13" hidden="1" x14ac:dyDescent="0.35">
      <c r="B3" t="s">
        <v>3</v>
      </c>
    </row>
    <row r="4" spans="1:13" hidden="1" x14ac:dyDescent="0.35">
      <c r="A4" t="s">
        <v>4</v>
      </c>
      <c r="B4" t="s">
        <v>5</v>
      </c>
      <c r="C4" t="s">
        <v>6</v>
      </c>
      <c r="D4" t="s">
        <v>7</v>
      </c>
      <c r="E4" t="s">
        <v>8</v>
      </c>
      <c r="F4" t="s">
        <v>9</v>
      </c>
    </row>
    <row r="5" spans="1:13" hidden="1" x14ac:dyDescent="0.35">
      <c r="A5" t="s">
        <v>10</v>
      </c>
      <c r="B5" s="1">
        <v>12819.944524000002</v>
      </c>
      <c r="C5" s="1">
        <v>13035.163700000001</v>
      </c>
      <c r="D5" s="1">
        <v>13184.244532000001</v>
      </c>
      <c r="E5" s="1">
        <v>13399.514568000002</v>
      </c>
      <c r="F5" s="1">
        <v>13548.595400000002</v>
      </c>
      <c r="I5" s="13"/>
      <c r="J5" s="13"/>
      <c r="K5" s="13"/>
      <c r="L5" s="13"/>
      <c r="M5" s="13"/>
    </row>
    <row r="6" spans="1:13" hidden="1" x14ac:dyDescent="0.35">
      <c r="A6" t="s">
        <v>11</v>
      </c>
      <c r="B6" s="1">
        <v>14356.943896000002</v>
      </c>
      <c r="C6" s="1">
        <v>14597.979608000001</v>
      </c>
      <c r="D6" s="1">
        <v>14764.932644000002</v>
      </c>
      <c r="E6" s="1">
        <v>15006.009044000002</v>
      </c>
      <c r="F6" s="1">
        <v>15172.962080000001</v>
      </c>
      <c r="I6" s="13"/>
      <c r="J6" s="13"/>
      <c r="K6" s="13"/>
      <c r="L6" s="13"/>
      <c r="M6" s="13"/>
    </row>
    <row r="7" spans="1:13" hidden="1" x14ac:dyDescent="0.35">
      <c r="A7" t="s">
        <v>12</v>
      </c>
      <c r="B7" s="1">
        <v>15110.628064000002</v>
      </c>
      <c r="C7" s="1">
        <v>15364.307572000002</v>
      </c>
      <c r="D7" s="1">
        <v>15540.028872000003</v>
      </c>
      <c r="E7" s="1">
        <v>15793.759240000003</v>
      </c>
      <c r="F7" s="1">
        <v>15969.480540000002</v>
      </c>
      <c r="I7" s="13"/>
      <c r="J7" s="13"/>
      <c r="K7" s="13"/>
      <c r="L7" s="13"/>
      <c r="M7" s="13"/>
    </row>
    <row r="8" spans="1:13" hidden="1" x14ac:dyDescent="0.35">
      <c r="B8" s="1"/>
      <c r="C8" s="1"/>
      <c r="D8" s="1"/>
      <c r="E8" s="1"/>
      <c r="F8" s="1"/>
    </row>
    <row r="9" spans="1:13" hidden="1" x14ac:dyDescent="0.35">
      <c r="A9" t="s">
        <v>13</v>
      </c>
      <c r="B9" s="1" t="s">
        <v>5</v>
      </c>
      <c r="C9" s="1" t="s">
        <v>6</v>
      </c>
      <c r="D9" s="1" t="s">
        <v>7</v>
      </c>
      <c r="E9" s="1" t="s">
        <v>8</v>
      </c>
      <c r="F9" s="1" t="s">
        <v>9</v>
      </c>
    </row>
    <row r="10" spans="1:13" hidden="1" x14ac:dyDescent="0.35">
      <c r="A10" t="s">
        <v>14</v>
      </c>
      <c r="B10" s="1">
        <v>22924.501849735454</v>
      </c>
      <c r="C10" s="1">
        <v>23273.342247619046</v>
      </c>
      <c r="D10" s="1">
        <v>23514.908410582015</v>
      </c>
      <c r="E10" s="1">
        <v>23863.834920634923</v>
      </c>
      <c r="F10" s="1">
        <v>24105.314971428576</v>
      </c>
    </row>
    <row r="11" spans="1:13" hidden="1" x14ac:dyDescent="0.35">
      <c r="A11" t="s">
        <v>15</v>
      </c>
      <c r="B11" s="1">
        <v>1260.8476017354499</v>
      </c>
      <c r="C11" s="1">
        <v>1280.0338236190476</v>
      </c>
      <c r="D11" s="1">
        <v>1293.3199625820109</v>
      </c>
      <c r="E11" s="1">
        <v>1312.5109206349207</v>
      </c>
      <c r="F11" s="1">
        <v>1325.7923234285718</v>
      </c>
    </row>
    <row r="12" spans="1:13" hidden="1" x14ac:dyDescent="0.35">
      <c r="A12" t="s">
        <v>16</v>
      </c>
      <c r="B12" s="1">
        <v>21663.654248000003</v>
      </c>
      <c r="C12" s="1">
        <v>21993.308423999999</v>
      </c>
      <c r="D12" s="1">
        <v>22221.588447999999</v>
      </c>
      <c r="E12" s="1">
        <v>22551.324000000001</v>
      </c>
      <c r="F12" s="1">
        <v>22779.522647999998</v>
      </c>
    </row>
    <row r="13" spans="1:13" hidden="1" x14ac:dyDescent="0.35">
      <c r="A13" t="s">
        <v>17</v>
      </c>
      <c r="B13" s="1">
        <v>2521.6952034709002</v>
      </c>
      <c r="C13" s="1">
        <v>2560.0676472380951</v>
      </c>
      <c r="D13" s="1">
        <v>2586.6399251640219</v>
      </c>
      <c r="E13" s="1">
        <v>2625.0218412698414</v>
      </c>
      <c r="F13" s="1">
        <v>2651.5846468571435</v>
      </c>
      <c r="H13" s="1"/>
      <c r="I13" s="1"/>
      <c r="J13" s="1"/>
      <c r="K13" s="1"/>
      <c r="L13" s="1"/>
    </row>
    <row r="14" spans="1:13" hidden="1" x14ac:dyDescent="0.35">
      <c r="H14" s="1"/>
      <c r="I14" s="1"/>
      <c r="J14" s="1"/>
      <c r="K14" s="1"/>
      <c r="L14" s="1"/>
    </row>
    <row r="15" spans="1:13" x14ac:dyDescent="0.35">
      <c r="A15" s="3" t="s">
        <v>2</v>
      </c>
      <c r="H15" s="1"/>
      <c r="I15" s="1"/>
      <c r="J15" s="1"/>
      <c r="K15" s="1"/>
      <c r="L15" s="1"/>
    </row>
    <row r="16" spans="1:13" x14ac:dyDescent="0.35">
      <c r="H16" t="s">
        <v>20</v>
      </c>
    </row>
    <row r="17" spans="1:13" ht="15" thickBot="1" x14ac:dyDescent="0.4">
      <c r="A17" s="4"/>
      <c r="B17" s="5" t="s">
        <v>3</v>
      </c>
      <c r="H17" s="15" t="s">
        <v>19</v>
      </c>
    </row>
    <row r="18" spans="1:13" ht="15" thickBot="1" x14ac:dyDescent="0.4">
      <c r="A18" s="6" t="s">
        <v>4</v>
      </c>
      <c r="B18" s="7" t="s">
        <v>5</v>
      </c>
      <c r="C18" s="7" t="s">
        <v>6</v>
      </c>
      <c r="D18" s="7" t="s">
        <v>7</v>
      </c>
      <c r="E18" s="7" t="s">
        <v>8</v>
      </c>
      <c r="F18" s="7" t="s">
        <v>9</v>
      </c>
    </row>
    <row r="19" spans="1:13" ht="15" thickBot="1" x14ac:dyDescent="0.4">
      <c r="A19" s="8" t="s">
        <v>10</v>
      </c>
      <c r="B19" s="9">
        <f>H19*1.0172</f>
        <v>13151.134672000002</v>
      </c>
      <c r="C19" s="9">
        <f t="shared" ref="C19:F21" si="0">I19*1.0172</f>
        <v>13371.938276000001</v>
      </c>
      <c r="D19" s="9">
        <f t="shared" si="0"/>
        <v>13524.843780000001</v>
      </c>
      <c r="E19" s="9">
        <f t="shared" si="0"/>
        <v>13745.698244000001</v>
      </c>
      <c r="F19" s="9">
        <f t="shared" si="0"/>
        <v>13898.603748000001</v>
      </c>
      <c r="H19" s="16">
        <v>12928.76</v>
      </c>
      <c r="I19" s="16">
        <v>13145.83</v>
      </c>
      <c r="J19" s="16">
        <v>13296.15</v>
      </c>
      <c r="K19" s="16">
        <v>13513.27</v>
      </c>
      <c r="L19" s="16">
        <v>13663.59</v>
      </c>
      <c r="M19" s="1"/>
    </row>
    <row r="20" spans="1:13" ht="15" thickBot="1" x14ac:dyDescent="0.4">
      <c r="A20" s="8" t="s">
        <v>11</v>
      </c>
      <c r="B20" s="9">
        <f>H20*1.0172</f>
        <v>14727.845532000001</v>
      </c>
      <c r="C20" s="9">
        <f t="shared" si="0"/>
        <v>14975.126852000001</v>
      </c>
      <c r="D20" s="9">
        <f t="shared" si="0"/>
        <v>15146.372472000001</v>
      </c>
      <c r="E20" s="9">
        <f t="shared" si="0"/>
        <v>15393.694480000002</v>
      </c>
      <c r="F20" s="9">
        <f t="shared" si="0"/>
        <v>15564.940100000002</v>
      </c>
      <c r="H20" s="16">
        <v>14478.81</v>
      </c>
      <c r="I20" s="16">
        <v>14721.91</v>
      </c>
      <c r="J20" s="16">
        <v>14890.26</v>
      </c>
      <c r="K20" s="16">
        <v>15133.4</v>
      </c>
      <c r="L20" s="16">
        <v>15301.75</v>
      </c>
      <c r="M20" s="1"/>
    </row>
    <row r="21" spans="1:13" ht="15" thickBot="1" x14ac:dyDescent="0.4">
      <c r="A21" s="8" t="s">
        <v>12</v>
      </c>
      <c r="B21" s="9">
        <f t="shared" ref="B21" si="1">H21*1.0172</f>
        <v>15500.998908000001</v>
      </c>
      <c r="C21" s="9">
        <f t="shared" si="0"/>
        <v>15761.259700000002</v>
      </c>
      <c r="D21" s="9">
        <f t="shared" si="0"/>
        <v>15941.487196000002</v>
      </c>
      <c r="E21" s="9">
        <f t="shared" si="0"/>
        <v>16201.798848000002</v>
      </c>
      <c r="F21" s="9">
        <f t="shared" si="0"/>
        <v>16382.026344000002</v>
      </c>
      <c r="H21" s="16">
        <v>15238.89</v>
      </c>
      <c r="I21" s="16">
        <v>15494.75</v>
      </c>
      <c r="J21" s="16">
        <v>15671.93</v>
      </c>
      <c r="K21" s="16">
        <v>15927.84</v>
      </c>
      <c r="L21" s="16">
        <v>16105.02</v>
      </c>
      <c r="M21" s="1"/>
    </row>
    <row r="22" spans="1:13" ht="15" thickBot="1" x14ac:dyDescent="0.4">
      <c r="A22" s="10"/>
      <c r="B22" s="9"/>
      <c r="C22" s="9"/>
      <c r="D22" s="9"/>
      <c r="E22" s="9"/>
      <c r="F22" s="9"/>
    </row>
    <row r="23" spans="1:13" ht="15" thickBot="1" x14ac:dyDescent="0.4">
      <c r="A23" s="11" t="s">
        <v>13</v>
      </c>
      <c r="B23" s="7" t="s">
        <v>5</v>
      </c>
      <c r="C23" s="9" t="s">
        <v>6</v>
      </c>
      <c r="D23" s="9" t="s">
        <v>7</v>
      </c>
      <c r="E23" s="9" t="s">
        <v>8</v>
      </c>
      <c r="F23" s="9" t="s">
        <v>9</v>
      </c>
    </row>
    <row r="24" spans="1:13" ht="15" thickBot="1" x14ac:dyDescent="0.4">
      <c r="A24" s="11" t="s">
        <v>14</v>
      </c>
      <c r="B24" s="9">
        <f>B26/0.945</f>
        <v>23507.502764021167</v>
      </c>
      <c r="C24" s="9">
        <f t="shared" ref="C24:E24" si="2">C26/0.945</f>
        <v>23869.889682539684</v>
      </c>
      <c r="D24" s="9">
        <f t="shared" si="2"/>
        <v>24120.825925925928</v>
      </c>
      <c r="E24" s="9">
        <f t="shared" si="2"/>
        <v>24483.304338624341</v>
      </c>
      <c r="F24" s="9">
        <f>F26/0.945</f>
        <v>24734.14908783069</v>
      </c>
      <c r="H24" s="17" t="s">
        <v>0</v>
      </c>
      <c r="I24" s="16">
        <v>21652.5</v>
      </c>
      <c r="J24" s="16">
        <v>21984.92</v>
      </c>
      <c r="K24" s="16">
        <v>22215.17</v>
      </c>
      <c r="L24" s="16">
        <v>22547.75</v>
      </c>
      <c r="M24" s="16">
        <v>22777.83</v>
      </c>
    </row>
    <row r="25" spans="1:13" ht="15" thickBot="1" x14ac:dyDescent="0.4">
      <c r="A25" s="12" t="s">
        <v>15</v>
      </c>
      <c r="B25" s="9">
        <f>B24*0.055</f>
        <v>1292.9126520211641</v>
      </c>
      <c r="C25" s="9">
        <f t="shared" ref="C25:E25" si="3">C24*0.055</f>
        <v>1312.8439325396826</v>
      </c>
      <c r="D25" s="9">
        <f t="shared" si="3"/>
        <v>1326.645425925926</v>
      </c>
      <c r="E25" s="9">
        <f t="shared" si="3"/>
        <v>1346.5817386243386</v>
      </c>
      <c r="F25" s="9">
        <f>F24*0.055</f>
        <v>1360.3781998306879</v>
      </c>
      <c r="H25" s="17" t="s">
        <v>1</v>
      </c>
      <c r="I25" s="16">
        <v>22025.42</v>
      </c>
      <c r="J25" s="16">
        <v>22366.33</v>
      </c>
      <c r="K25" s="16">
        <v>22602.33</v>
      </c>
      <c r="L25" s="16">
        <v>22943.25</v>
      </c>
      <c r="M25" s="16">
        <v>23179.25</v>
      </c>
    </row>
    <row r="26" spans="1:13" ht="15" thickBot="1" x14ac:dyDescent="0.4">
      <c r="A26" s="12" t="s">
        <v>16</v>
      </c>
      <c r="B26" s="9">
        <f>I27*1.0172</f>
        <v>22214.590112000002</v>
      </c>
      <c r="C26" s="9">
        <f t="shared" ref="C26:E26" si="4">J27*1.0172</f>
        <v>22557.045750000001</v>
      </c>
      <c r="D26" s="9">
        <f t="shared" si="4"/>
        <v>22794.180500000002</v>
      </c>
      <c r="E26" s="9">
        <f t="shared" si="4"/>
        <v>23136.722600000001</v>
      </c>
      <c r="F26" s="9">
        <f>M27*1.0172</f>
        <v>23373.770888000003</v>
      </c>
      <c r="H26" s="17"/>
      <c r="I26" s="17"/>
      <c r="J26" s="17"/>
      <c r="K26" s="17"/>
      <c r="L26" s="17"/>
      <c r="M26" s="17"/>
    </row>
    <row r="27" spans="1:13" ht="15" thickBot="1" x14ac:dyDescent="0.4">
      <c r="A27" s="12" t="s">
        <v>17</v>
      </c>
      <c r="B27" s="9">
        <f t="shared" ref="B27:E27" si="5">B24*0.11</f>
        <v>2585.8253040423283</v>
      </c>
      <c r="C27" s="9">
        <f t="shared" si="5"/>
        <v>2625.6878650793651</v>
      </c>
      <c r="D27" s="9">
        <f t="shared" si="5"/>
        <v>2653.290851851852</v>
      </c>
      <c r="E27" s="9">
        <f t="shared" si="5"/>
        <v>2693.1634772486773</v>
      </c>
      <c r="F27" s="9">
        <f>F24*0.11</f>
        <v>2720.7563996613758</v>
      </c>
      <c r="H27" s="17" t="s">
        <v>21</v>
      </c>
      <c r="I27" s="18">
        <f>(I24+I25)/2</f>
        <v>21838.959999999999</v>
      </c>
      <c r="J27" s="18">
        <f t="shared" ref="J27:M27" si="6">(J24+J25)/2</f>
        <v>22175.625</v>
      </c>
      <c r="K27" s="18">
        <f t="shared" si="6"/>
        <v>22408.75</v>
      </c>
      <c r="L27" s="18">
        <f t="shared" si="6"/>
        <v>22745.5</v>
      </c>
      <c r="M27" s="18">
        <f t="shared" si="6"/>
        <v>22978.54</v>
      </c>
    </row>
    <row r="30" spans="1:13" x14ac:dyDescent="0.35">
      <c r="H30" s="14"/>
      <c r="I30" s="14"/>
      <c r="J30" s="14"/>
      <c r="K30" s="14"/>
      <c r="L30" s="14"/>
    </row>
    <row r="31" spans="1:13" x14ac:dyDescent="0.35">
      <c r="H31" s="13"/>
      <c r="I31" s="13"/>
      <c r="J31" s="13"/>
      <c r="K31" s="13"/>
      <c r="L31" s="13"/>
    </row>
    <row r="32" spans="1:13" x14ac:dyDescent="0.35">
      <c r="H32" s="13"/>
      <c r="I32" s="13"/>
      <c r="J32" s="13"/>
      <c r="K32" s="13"/>
      <c r="L32" s="13"/>
    </row>
    <row r="33" spans="8:13" x14ac:dyDescent="0.35">
      <c r="H33" s="13"/>
      <c r="I33" s="13"/>
      <c r="J33" s="13"/>
      <c r="K33" s="13"/>
      <c r="L33" s="13"/>
    </row>
    <row r="35" spans="8:13" x14ac:dyDescent="0.35">
      <c r="H35" s="2"/>
      <c r="I35" s="2"/>
      <c r="J35" s="2"/>
      <c r="K35" s="2"/>
      <c r="L35" s="2"/>
    </row>
    <row r="36" spans="8:13" x14ac:dyDescent="0.35">
      <c r="I36" s="13"/>
      <c r="J36" s="13"/>
      <c r="K36" s="13"/>
      <c r="L36" s="13"/>
      <c r="M36" s="13"/>
    </row>
    <row r="37" spans="8:13" x14ac:dyDescent="0.35">
      <c r="I37" s="13"/>
      <c r="J37" s="13"/>
      <c r="K37" s="13"/>
      <c r="L37" s="13"/>
      <c r="M37" s="13"/>
    </row>
    <row r="38" spans="8:13" x14ac:dyDescent="0.35">
      <c r="I38" s="13"/>
      <c r="J38" s="13"/>
      <c r="K38" s="13"/>
      <c r="L38" s="13"/>
      <c r="M38" s="13"/>
    </row>
    <row r="39" spans="8:13" x14ac:dyDescent="0.35">
      <c r="I39" s="13"/>
      <c r="J39" s="13"/>
      <c r="K39" s="13"/>
      <c r="L39" s="13"/>
      <c r="M39" s="13"/>
    </row>
  </sheetData>
  <hyperlinks>
    <hyperlink ref="H17" r:id="rId1" xr:uid="{360E0A4C-9D23-4915-8A05-7B238D910D9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Ark2</vt:lpstr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Nørgaard-Madsen</dc:creator>
  <cp:lastModifiedBy>Tine Backhausen</cp:lastModifiedBy>
  <cp:lastPrinted>2025-04-01T10:54:15Z</cp:lastPrinted>
  <dcterms:created xsi:type="dcterms:W3CDTF">2022-09-22T09:30:14Z</dcterms:created>
  <dcterms:modified xsi:type="dcterms:W3CDTF">2025-04-11T07:35:20Z</dcterms:modified>
</cp:coreProperties>
</file>