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9105" tabRatio="952" firstSheet="1" activeTab="2"/>
  </bookViews>
  <sheets>
    <sheet name="Forside" sheetId="1" r:id="rId1"/>
    <sheet name="Månedsløn" sheetId="2" r:id="rId2"/>
    <sheet name="Lønoversigt - 11,28" sheetId="3" r:id="rId3"/>
    <sheet name="Områdetillæg" sheetId="4" r:id="rId4"/>
  </sheets>
  <definedNames>
    <definedName name="_xlnm.Print_Area" localSheetId="1">'Månedsløn'!$A:$IV</definedName>
  </definedNames>
  <calcPr fullCalcOnLoad="1"/>
</workbook>
</file>

<file path=xl/sharedStrings.xml><?xml version="1.0" encoding="utf-8"?>
<sst xmlns="http://schemas.openxmlformats.org/spreadsheetml/2006/main" count="271" uniqueCount="103">
  <si>
    <t>Løntrin</t>
  </si>
  <si>
    <t>Grundsats</t>
  </si>
  <si>
    <t>Område 3</t>
  </si>
  <si>
    <t>Område 2</t>
  </si>
  <si>
    <t>Område 4</t>
  </si>
  <si>
    <t>Område 1</t>
  </si>
  <si>
    <t>Københavns Kommune</t>
  </si>
  <si>
    <t>Frderiksberg Kommune</t>
  </si>
  <si>
    <t>Kommuner I</t>
  </si>
  <si>
    <t xml:space="preserve">Københavns Amt </t>
  </si>
  <si>
    <t xml:space="preserve">Område </t>
  </si>
  <si>
    <t>Albertslund</t>
  </si>
  <si>
    <t>Ballerup</t>
  </si>
  <si>
    <t>Brøndby</t>
  </si>
  <si>
    <t>Dragør</t>
  </si>
  <si>
    <t>Gentofte</t>
  </si>
  <si>
    <t>Gladsaxe</t>
  </si>
  <si>
    <t xml:space="preserve">Herlev </t>
  </si>
  <si>
    <t>Hvidovre</t>
  </si>
  <si>
    <t>Høje Tåstrup</t>
  </si>
  <si>
    <t>Ishøj</t>
  </si>
  <si>
    <t>Ledøje-Smørum</t>
  </si>
  <si>
    <t>Lyngby-Tårbæk</t>
  </si>
  <si>
    <t>Rødovre</t>
  </si>
  <si>
    <t>Søllerød</t>
  </si>
  <si>
    <t>Tårnby</t>
  </si>
  <si>
    <t>Vallensbæk</t>
  </si>
  <si>
    <t>Værløse</t>
  </si>
  <si>
    <t>Frederiksborg Amt</t>
  </si>
  <si>
    <t>Allerød</t>
  </si>
  <si>
    <t>Birkerød</t>
  </si>
  <si>
    <t>Farum</t>
  </si>
  <si>
    <t>Fredensborg-Humlebæk</t>
  </si>
  <si>
    <t>Frederikssund</t>
  </si>
  <si>
    <t>Frederiksværk</t>
  </si>
  <si>
    <t>Græsted-Gilleleje</t>
  </si>
  <si>
    <t>Helsinge</t>
  </si>
  <si>
    <t>Hillerød</t>
  </si>
  <si>
    <t>Hundested</t>
  </si>
  <si>
    <t>Hørsholm</t>
  </si>
  <si>
    <t>Jægerspris</t>
  </si>
  <si>
    <t>Karlebo</t>
  </si>
  <si>
    <t>Skibby</t>
  </si>
  <si>
    <t>Skævninge</t>
  </si>
  <si>
    <t>Slangerup</t>
  </si>
  <si>
    <t>Stenløse</t>
  </si>
  <si>
    <t>Ølstykke</t>
  </si>
  <si>
    <t>Roskilde Amt</t>
  </si>
  <si>
    <t>Bramsnæs</t>
  </si>
  <si>
    <t>Greve</t>
  </si>
  <si>
    <t>Gundsø</t>
  </si>
  <si>
    <t>Hvalsø</t>
  </si>
  <si>
    <t>Køge</t>
  </si>
  <si>
    <t>Lejre</t>
  </si>
  <si>
    <t>Ramsø</t>
  </si>
  <si>
    <t>Roskilde</t>
  </si>
  <si>
    <t>Skovbo</t>
  </si>
  <si>
    <t>Solrød</t>
  </si>
  <si>
    <t xml:space="preserve">Vestsjællands Amt </t>
  </si>
  <si>
    <t>Område</t>
  </si>
  <si>
    <t xml:space="preserve">Kalundborg </t>
  </si>
  <si>
    <t>Korsør</t>
  </si>
  <si>
    <t>Storstrøms Amt</t>
  </si>
  <si>
    <t>Holmegård</t>
  </si>
  <si>
    <t>Næstved</t>
  </si>
  <si>
    <t>Fyns Amt</t>
  </si>
  <si>
    <t>Langeskov</t>
  </si>
  <si>
    <t>Munkebo</t>
  </si>
  <si>
    <t>Odense</t>
  </si>
  <si>
    <t>Ullerslev</t>
  </si>
  <si>
    <t>Aarslev</t>
  </si>
  <si>
    <t>Sønderjyllands Amt</t>
  </si>
  <si>
    <t>Nordborg</t>
  </si>
  <si>
    <t>Ribe Amt</t>
  </si>
  <si>
    <t>Esbjerg</t>
  </si>
  <si>
    <t>Århus Amt</t>
  </si>
  <si>
    <t xml:space="preserve">Århus </t>
  </si>
  <si>
    <t>Nordjyllands Amt</t>
  </si>
  <si>
    <t>Frederikshavn</t>
  </si>
  <si>
    <t>Aalborg</t>
  </si>
  <si>
    <t>Alle øvrige kommuner</t>
  </si>
  <si>
    <t>Områdetillæg</t>
  </si>
  <si>
    <t xml:space="preserve">Lønnen består af grundsatsen samt et evt. områdetillæg efter den kommune, hvor arbejdspladsen er. </t>
  </si>
  <si>
    <t>Kommune</t>
  </si>
  <si>
    <t>Egetbidrag</t>
  </si>
  <si>
    <t>Oversigten viser hvilket område den enkelte kommune hører til. De kommuner der ikke er nævnt aflønnes med grundsats.</t>
  </si>
  <si>
    <t>Skanderborg</t>
  </si>
  <si>
    <t>Glostrup</t>
  </si>
  <si>
    <t>Helsingør</t>
  </si>
  <si>
    <t>PLA</t>
  </si>
  <si>
    <t>Nettoløn</t>
  </si>
  <si>
    <t>Bruttoløn</t>
  </si>
  <si>
    <t>Arbejdsgiverbidrag</t>
  </si>
  <si>
    <t>Månedsløn for tjenestemænd og overenskomstansatte efter område.</t>
  </si>
  <si>
    <t>Lønninger er opregnet med 2,59 pct. i forhold til lønningerne på PLA-området pr. 1. juni 2003</t>
  </si>
  <si>
    <t>Ved egetbidrag (brutto) til pension på 3,76% og arbejdsgiverbidrag på 7,52%.</t>
  </si>
  <si>
    <t>Løn og pension 1. juni 2004</t>
  </si>
  <si>
    <t>De enkelte kommuners områdeplacering fremgår af oversigten over områdetillæg.</t>
  </si>
  <si>
    <t>Opregningsfaktor:</t>
  </si>
  <si>
    <t>Arb.giverbidrag:</t>
  </si>
  <si>
    <t>PLA Lønoversigt 1. april 2005</t>
  </si>
  <si>
    <t>Månedsnettoløn - kommunale lønninger pr. 1. oktober 2004</t>
  </si>
  <si>
    <t>Egetbidrag:</t>
  </si>
</sst>
</file>

<file path=xl/styles.xml><?xml version="1.0" encoding="utf-8"?>
<styleSheet xmlns="http://schemas.openxmlformats.org/spreadsheetml/2006/main">
  <numFmts count="4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%"/>
    <numFmt numFmtId="173" formatCode="0.000000_)"/>
    <numFmt numFmtId="174" formatCode="0.0000000_)"/>
    <numFmt numFmtId="175" formatCode="0_)"/>
    <numFmt numFmtId="176" formatCode="0.0%"/>
    <numFmt numFmtId="177" formatCode="_ * #,##0.0_ ;_ * \-#,##0.0_ ;_ * &quot;-&quot;??_ ;_ @_ "/>
    <numFmt numFmtId="178" formatCode="_ * #,##0_ ;_ * \-#,##0_ ;_ * &quot;-&quot;??_ ;_ @_ "/>
    <numFmt numFmtId="179" formatCode="_(* #,##0_);_(* \(#,##0\);_(* &quot;-&quot;??_);_(@_)"/>
    <numFmt numFmtId="180" formatCode="_ * #,##0.000_ ;_ * \-#,##0.000_ ;_ * &quot;-&quot;??_ ;_ @_ "/>
    <numFmt numFmtId="181" formatCode="_ * #,##0.0000_ ;_ * \-#,##0.0000_ ;_ * &quot;-&quot;??_ ;_ @_ "/>
    <numFmt numFmtId="182" formatCode="_ * #,##0.00000_ ;_ * \-#,##0.00000_ ;_ * &quot;-&quot;??_ ;_ @_ "/>
    <numFmt numFmtId="183" formatCode="_ * #,##0.000000_ ;_ * \-#,##0.000000_ ;_ * &quot;-&quot;??_ ;_ @_ "/>
    <numFmt numFmtId="184" formatCode="_(* #,##0.0000_);_(* \(#,##0.0000\);_(* &quot;-&quot;??_);_(@_)"/>
    <numFmt numFmtId="185" formatCode="_(* #,##0.000000_);_(* \(#,##0.000000\);_(* &quot;-&quot;??_);_(@_)"/>
    <numFmt numFmtId="186" formatCode="0.000000"/>
    <numFmt numFmtId="187" formatCode="_(* #,##0.000_);_(* \(#,##0.000\);_(* &quot;-&quot;??_);_(@_)"/>
    <numFmt numFmtId="188" formatCode="0.0"/>
    <numFmt numFmtId="189" formatCode="0.000%"/>
    <numFmt numFmtId="190" formatCode="0.0000"/>
    <numFmt numFmtId="191" formatCode="0.00000"/>
    <numFmt numFmtId="192" formatCode="0.000"/>
    <numFmt numFmtId="193" formatCode="_(* #,##0.0_);_(* \(#,##0.0\);_(* &quot;-&quot;??_);_(@_)"/>
    <numFmt numFmtId="194" formatCode="#,##0.00000_);\(#,##0.00000\)"/>
    <numFmt numFmtId="195" formatCode="#,##0.0000_);\(#,##0.00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 MT"/>
      <family val="0"/>
    </font>
    <font>
      <u val="single"/>
      <sz val="10"/>
      <color indexed="12"/>
      <name val="Arial MT"/>
      <family val="0"/>
    </font>
    <font>
      <sz val="8"/>
      <name val="Arial"/>
      <family val="0"/>
    </font>
    <font>
      <b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1" fontId="0" fillId="0" borderId="0" xfId="15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1" fillId="0" borderId="0" xfId="15" applyFont="1" applyAlignment="1">
      <alignment/>
    </xf>
    <xf numFmtId="0" fontId="1" fillId="0" borderId="0" xfId="0" applyFont="1" applyAlignment="1">
      <alignment/>
    </xf>
    <xf numFmtId="171" fontId="2" fillId="0" borderId="0" xfId="15" applyFont="1" applyAlignment="1">
      <alignment/>
    </xf>
    <xf numFmtId="171" fontId="1" fillId="0" borderId="0" xfId="15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171" fontId="0" fillId="2" borderId="0" xfId="15" applyFill="1" applyAlignment="1">
      <alignment/>
    </xf>
    <xf numFmtId="171" fontId="0" fillId="0" borderId="0" xfId="15" applyAlignment="1">
      <alignment/>
    </xf>
    <xf numFmtId="0" fontId="0" fillId="0" borderId="0" xfId="0" applyAlignment="1" quotePrefix="1">
      <alignment/>
    </xf>
    <xf numFmtId="194" fontId="0" fillId="0" borderId="0" xfId="15" applyNumberFormat="1" applyAlignment="1">
      <alignment/>
    </xf>
    <xf numFmtId="0" fontId="0" fillId="0" borderId="0" xfId="0" applyFill="1" applyAlignment="1">
      <alignment/>
    </xf>
    <xf numFmtId="171" fontId="0" fillId="0" borderId="0" xfId="15" applyFill="1" applyAlignment="1">
      <alignment/>
    </xf>
    <xf numFmtId="18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5" t="s">
        <v>96</v>
      </c>
    </row>
    <row r="2" ht="12.75">
      <c r="A2" s="5" t="s">
        <v>89</v>
      </c>
    </row>
    <row r="3" ht="12.75">
      <c r="A3" s="5"/>
    </row>
    <row r="4" ht="12.75">
      <c r="A4" s="5" t="s">
        <v>94</v>
      </c>
    </row>
    <row r="7" ht="12.75">
      <c r="A7" s="5"/>
    </row>
    <row r="8" ht="12.75">
      <c r="A8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selection activeCell="A2" sqref="A2"/>
    </sheetView>
  </sheetViews>
  <sheetFormatPr defaultColWidth="9.140625" defaultRowHeight="12.75" customHeight="1" zeroHeight="1"/>
  <cols>
    <col min="2" max="2" width="12.140625" style="1" customWidth="1"/>
    <col min="3" max="5" width="10.28125" style="1" customWidth="1"/>
    <col min="6" max="6" width="10.7109375" style="1" customWidth="1"/>
    <col min="7" max="11" width="8.28125" style="0" customWidth="1"/>
  </cols>
  <sheetData>
    <row r="1" spans="1:3" ht="12.75">
      <c r="A1" s="2" t="s">
        <v>101</v>
      </c>
      <c r="B1" s="7"/>
      <c r="C1" s="4"/>
    </row>
    <row r="2" ht="12.75"/>
    <row r="3" ht="12.75"/>
    <row r="4" spans="1:17" s="3" customFormat="1" ht="12.75">
      <c r="A4" s="3" t="s">
        <v>0</v>
      </c>
      <c r="B4" s="6" t="s">
        <v>1</v>
      </c>
      <c r="C4" s="6" t="s">
        <v>5</v>
      </c>
      <c r="D4" s="6" t="s">
        <v>3</v>
      </c>
      <c r="E4" s="6" t="s">
        <v>2</v>
      </c>
      <c r="F4" s="6" t="s">
        <v>4</v>
      </c>
      <c r="M4" s="6"/>
      <c r="N4" s="6"/>
      <c r="O4" s="6"/>
      <c r="P4" s="6"/>
      <c r="Q4" s="6"/>
    </row>
    <row r="5" spans="2:6" s="3" customFormat="1" ht="12.75">
      <c r="B5" s="6"/>
      <c r="C5" s="6"/>
      <c r="D5" s="6"/>
      <c r="E5" s="6"/>
      <c r="F5" s="6"/>
    </row>
    <row r="6" ht="12.75"/>
    <row r="7" spans="1:6" ht="12.75">
      <c r="A7">
        <v>11</v>
      </c>
      <c r="B7" s="1">
        <v>16217.166666666666</v>
      </c>
      <c r="C7" s="1">
        <v>16492.25</v>
      </c>
      <c r="D7" s="1">
        <v>16682.833333333332</v>
      </c>
      <c r="E7" s="1">
        <v>16957.916666666668</v>
      </c>
      <c r="F7" s="1">
        <v>17148.416666666668</v>
      </c>
    </row>
    <row r="8" spans="1:6" ht="12.75">
      <c r="A8">
        <v>12</v>
      </c>
      <c r="B8" s="1">
        <v>16495</v>
      </c>
      <c r="C8" s="1">
        <v>16777</v>
      </c>
      <c r="D8" s="1">
        <v>16972.25</v>
      </c>
      <c r="E8" s="1">
        <v>17254.333333333332</v>
      </c>
      <c r="F8" s="1">
        <v>17449.583333333332</v>
      </c>
    </row>
    <row r="9" spans="1:6" ht="12.75">
      <c r="A9">
        <v>13</v>
      </c>
      <c r="B9" s="1">
        <v>16780.666666666668</v>
      </c>
      <c r="C9" s="1">
        <v>17069.833333333332</v>
      </c>
      <c r="D9" s="1">
        <v>17270</v>
      </c>
      <c r="E9" s="1">
        <v>17559.166666666668</v>
      </c>
      <c r="F9" s="1">
        <v>17759.333333333332</v>
      </c>
    </row>
    <row r="10" spans="1:6" ht="12.75">
      <c r="A10">
        <v>14</v>
      </c>
      <c r="B10" s="1">
        <v>17074.25</v>
      </c>
      <c r="C10" s="1">
        <v>17370.666666666668</v>
      </c>
      <c r="D10" s="1">
        <v>17575.916666666668</v>
      </c>
      <c r="E10" s="1">
        <v>17872.333333333332</v>
      </c>
      <c r="F10" s="1">
        <v>18077.5</v>
      </c>
    </row>
    <row r="11" spans="1:6" ht="12.75">
      <c r="A11">
        <v>15</v>
      </c>
      <c r="B11" s="1">
        <v>17364.166666666668</v>
      </c>
      <c r="C11" s="1">
        <v>17668</v>
      </c>
      <c r="D11" s="1">
        <v>17878.5</v>
      </c>
      <c r="E11" s="1">
        <v>18182.333333333332</v>
      </c>
      <c r="F11" s="1">
        <v>18392.75</v>
      </c>
    </row>
    <row r="12" spans="1:6" ht="12.75">
      <c r="A12">
        <v>16</v>
      </c>
      <c r="B12" s="1">
        <v>17660.916666666668</v>
      </c>
      <c r="C12" s="1">
        <v>17972.416666666668</v>
      </c>
      <c r="D12" s="1">
        <v>18188.166666666668</v>
      </c>
      <c r="E12" s="1">
        <v>18499.666666666668</v>
      </c>
      <c r="F12" s="1">
        <v>18715.5</v>
      </c>
    </row>
    <row r="13" spans="1:6" ht="12.75">
      <c r="A13">
        <v>17</v>
      </c>
      <c r="B13" s="1">
        <v>17907.5</v>
      </c>
      <c r="C13" s="1">
        <v>18228.416666666668</v>
      </c>
      <c r="D13" s="1">
        <v>18450.666666666668</v>
      </c>
      <c r="E13" s="1">
        <v>18771.666666666668</v>
      </c>
      <c r="F13" s="1">
        <v>18993.75</v>
      </c>
    </row>
    <row r="14" spans="1:6" ht="12.75">
      <c r="A14">
        <v>18</v>
      </c>
      <c r="B14" s="1">
        <v>18236.333333333332</v>
      </c>
      <c r="C14" s="1">
        <v>18565.416666666668</v>
      </c>
      <c r="D14" s="1">
        <v>18793.25</v>
      </c>
      <c r="E14" s="1">
        <v>19122.416666666668</v>
      </c>
      <c r="F14" s="1">
        <v>19350.25</v>
      </c>
    </row>
    <row r="15" spans="1:6" ht="12.75">
      <c r="A15">
        <v>19</v>
      </c>
      <c r="B15" s="1">
        <v>18482.5</v>
      </c>
      <c r="C15" s="1">
        <v>18820</v>
      </c>
      <c r="D15" s="1">
        <v>19053.666666666668</v>
      </c>
      <c r="E15" s="1">
        <v>19391.166666666668</v>
      </c>
      <c r="F15" s="1">
        <v>19624.833333333332</v>
      </c>
    </row>
    <row r="16" spans="1:6" ht="12.75">
      <c r="A16">
        <v>20</v>
      </c>
      <c r="B16" s="1">
        <v>18738</v>
      </c>
      <c r="C16" s="1">
        <v>19084.083333333332</v>
      </c>
      <c r="D16" s="1">
        <v>19323.666666666668</v>
      </c>
      <c r="E16" s="1">
        <v>19669.833333333332</v>
      </c>
      <c r="F16" s="1">
        <v>19909.333333333332</v>
      </c>
    </row>
    <row r="17" spans="1:6" ht="12.75">
      <c r="A17">
        <v>21</v>
      </c>
      <c r="B17" s="1">
        <v>19048.833333333332</v>
      </c>
      <c r="C17" s="1">
        <v>19403.75</v>
      </c>
      <c r="D17" s="1">
        <v>19649.5</v>
      </c>
      <c r="E17" s="1">
        <v>20004.416666666668</v>
      </c>
      <c r="F17" s="1">
        <v>20250.166666666668</v>
      </c>
    </row>
    <row r="18" spans="1:6" ht="12.75">
      <c r="A18">
        <v>22</v>
      </c>
      <c r="B18" s="1">
        <v>19337.083333333332</v>
      </c>
      <c r="C18" s="1">
        <v>19692</v>
      </c>
      <c r="D18" s="1">
        <v>19937.75</v>
      </c>
      <c r="E18" s="1">
        <v>20292.666666666668</v>
      </c>
      <c r="F18" s="1">
        <v>20538.416666666668</v>
      </c>
    </row>
    <row r="19" spans="1:6" ht="12.75">
      <c r="A19">
        <v>23</v>
      </c>
      <c r="B19" s="1">
        <v>19645.416666666668</v>
      </c>
      <c r="C19" s="1">
        <v>19990.75</v>
      </c>
      <c r="D19" s="1">
        <v>20229.583333333332</v>
      </c>
      <c r="E19" s="1">
        <v>20574.833333333332</v>
      </c>
      <c r="F19" s="1">
        <v>20813.833333333332</v>
      </c>
    </row>
    <row r="20" spans="1:6" ht="12.75">
      <c r="A20">
        <v>24</v>
      </c>
      <c r="B20" s="1">
        <v>19963.666666666668</v>
      </c>
      <c r="C20" s="1">
        <v>20299.083333333332</v>
      </c>
      <c r="D20" s="1">
        <v>20531.333333333332</v>
      </c>
      <c r="E20" s="1">
        <v>20866.75</v>
      </c>
      <c r="F20" s="1">
        <v>21098.916666666668</v>
      </c>
    </row>
    <row r="21" spans="1:6" ht="12.75">
      <c r="A21">
        <v>25</v>
      </c>
      <c r="B21" s="1">
        <v>20288.5</v>
      </c>
      <c r="C21" s="1">
        <v>20613.416666666668</v>
      </c>
      <c r="D21" s="1">
        <v>20838.333333333332</v>
      </c>
      <c r="E21" s="1">
        <v>21163.416666666668</v>
      </c>
      <c r="F21" s="1">
        <v>21388.333333333332</v>
      </c>
    </row>
    <row r="22" spans="1:6" ht="12.75">
      <c r="A22">
        <v>26</v>
      </c>
      <c r="B22" s="1">
        <v>20620.916666666668</v>
      </c>
      <c r="C22" s="1">
        <v>20934.75</v>
      </c>
      <c r="D22" s="1">
        <v>21151.916666666668</v>
      </c>
      <c r="E22" s="1">
        <v>21465.666666666668</v>
      </c>
      <c r="F22" s="1">
        <v>21682.833333333332</v>
      </c>
    </row>
    <row r="23" spans="1:6" ht="12.75">
      <c r="A23">
        <v>27</v>
      </c>
      <c r="B23" s="1">
        <v>20960.833333333332</v>
      </c>
      <c r="C23" s="1">
        <v>21262.583333333332</v>
      </c>
      <c r="D23" s="1">
        <v>21471.416666666668</v>
      </c>
      <c r="E23" s="1">
        <v>21773.166666666668</v>
      </c>
      <c r="F23" s="1">
        <v>21982</v>
      </c>
    </row>
    <row r="24" spans="1:6" ht="12.75">
      <c r="A24">
        <v>28</v>
      </c>
      <c r="B24" s="1">
        <v>21308.333333333332</v>
      </c>
      <c r="C24" s="1">
        <v>21597.25</v>
      </c>
      <c r="D24" s="1">
        <v>21797.25</v>
      </c>
      <c r="E24" s="1">
        <v>22086.166666666668</v>
      </c>
      <c r="F24" s="1">
        <v>22286.083333333332</v>
      </c>
    </row>
    <row r="25" spans="1:6" ht="12.75">
      <c r="A25">
        <v>29</v>
      </c>
      <c r="B25" s="1">
        <v>21663.666666666668</v>
      </c>
      <c r="C25" s="1">
        <v>21938.916666666668</v>
      </c>
      <c r="D25" s="1">
        <v>22129.416666666668</v>
      </c>
      <c r="E25" s="1">
        <v>22404.583333333332</v>
      </c>
      <c r="F25" s="1">
        <v>22595.166666666668</v>
      </c>
    </row>
    <row r="26" spans="1:6" ht="12.75">
      <c r="A26">
        <v>30</v>
      </c>
      <c r="B26" s="1">
        <v>22026.666666666668</v>
      </c>
      <c r="C26" s="1">
        <v>22287.25</v>
      </c>
      <c r="D26" s="1">
        <v>22467.75</v>
      </c>
      <c r="E26" s="1">
        <v>22728.333333333332</v>
      </c>
      <c r="F26" s="1">
        <v>22908.75</v>
      </c>
    </row>
    <row r="27" spans="1:6" ht="12.75">
      <c r="A27">
        <v>31</v>
      </c>
      <c r="B27" s="1">
        <v>22397.916666666668</v>
      </c>
      <c r="C27" s="1">
        <v>22643.083333333332</v>
      </c>
      <c r="D27" s="1">
        <v>22812.75</v>
      </c>
      <c r="E27" s="1">
        <v>23057.916666666668</v>
      </c>
      <c r="F27" s="1">
        <v>23227.583333333332</v>
      </c>
    </row>
    <row r="28" spans="1:6" ht="12.75">
      <c r="A28">
        <v>32</v>
      </c>
      <c r="B28" s="1">
        <v>22777.416666666668</v>
      </c>
      <c r="C28" s="1">
        <v>23006</v>
      </c>
      <c r="D28" s="1">
        <v>23164.25</v>
      </c>
      <c r="E28" s="1">
        <v>23393</v>
      </c>
      <c r="F28" s="1">
        <v>23551.25</v>
      </c>
    </row>
    <row r="29" spans="1:6" ht="12.75">
      <c r="A29">
        <v>33</v>
      </c>
      <c r="B29" s="1">
        <v>23165.166666666668</v>
      </c>
      <c r="C29" s="1">
        <v>23376.333333333332</v>
      </c>
      <c r="D29" s="1">
        <v>23522.5</v>
      </c>
      <c r="E29" s="1">
        <v>23733.666666666668</v>
      </c>
      <c r="F29" s="1">
        <v>23879.75</v>
      </c>
    </row>
    <row r="30" spans="1:6" ht="12.75">
      <c r="A30">
        <v>34</v>
      </c>
      <c r="B30" s="1">
        <v>23561.916666666668</v>
      </c>
      <c r="C30" s="1">
        <v>23754.5</v>
      </c>
      <c r="D30" s="1">
        <v>23887.833333333332</v>
      </c>
      <c r="E30" s="1">
        <v>24080.416666666668</v>
      </c>
      <c r="F30" s="1">
        <v>24213.833333333332</v>
      </c>
    </row>
    <row r="31" spans="1:6" ht="12.75">
      <c r="A31">
        <v>35</v>
      </c>
      <c r="B31" s="1">
        <v>23967</v>
      </c>
      <c r="C31" s="1">
        <v>24140</v>
      </c>
      <c r="D31" s="1">
        <v>24259.666666666668</v>
      </c>
      <c r="E31" s="1">
        <v>24432.5</v>
      </c>
      <c r="F31" s="1">
        <v>24552.333333333332</v>
      </c>
    </row>
    <row r="32" spans="1:6" ht="12.75">
      <c r="A32">
        <v>36</v>
      </c>
      <c r="B32" s="1">
        <v>24381.333333333332</v>
      </c>
      <c r="C32" s="1">
        <v>24533.5</v>
      </c>
      <c r="D32" s="1">
        <v>24638.75</v>
      </c>
      <c r="E32" s="1">
        <v>24790.833333333332</v>
      </c>
      <c r="F32" s="1">
        <v>24896.083333333332</v>
      </c>
    </row>
    <row r="33" spans="1:6" ht="12.75">
      <c r="A33">
        <v>37</v>
      </c>
      <c r="B33" s="1">
        <v>24804.666666666668</v>
      </c>
      <c r="C33" s="1">
        <v>24934.666666666668</v>
      </c>
      <c r="D33" s="1">
        <v>25024.833333333332</v>
      </c>
      <c r="E33" s="1">
        <v>25154.833333333332</v>
      </c>
      <c r="F33" s="1">
        <v>25244.833333333332</v>
      </c>
    </row>
    <row r="34" spans="1:6" ht="12.75">
      <c r="A34">
        <v>38</v>
      </c>
      <c r="B34" s="1">
        <v>25254.083333333332</v>
      </c>
      <c r="C34" s="1">
        <v>25362.916666666668</v>
      </c>
      <c r="D34" s="1">
        <v>25438.333333333332</v>
      </c>
      <c r="E34" s="1">
        <v>25547.166666666668</v>
      </c>
      <c r="F34" s="1">
        <v>25622.666666666668</v>
      </c>
    </row>
    <row r="35" spans="1:6" ht="12.75">
      <c r="A35">
        <v>39</v>
      </c>
      <c r="B35" s="1">
        <v>25705.333333333332</v>
      </c>
      <c r="C35" s="1">
        <v>25789.166666666668</v>
      </c>
      <c r="D35" s="1">
        <v>25847.166666666668</v>
      </c>
      <c r="E35" s="1">
        <v>25931</v>
      </c>
      <c r="F35" s="1">
        <v>25989.083333333332</v>
      </c>
    </row>
    <row r="36" spans="1:6" ht="12.75">
      <c r="A36">
        <v>40</v>
      </c>
      <c r="B36" s="1">
        <v>26166.666666666668</v>
      </c>
      <c r="C36" s="1">
        <v>26224</v>
      </c>
      <c r="D36" s="1">
        <v>26263.75</v>
      </c>
      <c r="E36" s="1">
        <v>26321.083333333332</v>
      </c>
      <c r="F36" s="1">
        <v>26360.833333333332</v>
      </c>
    </row>
    <row r="37" spans="1:6" ht="12.75">
      <c r="A37">
        <v>41</v>
      </c>
      <c r="B37" s="1">
        <v>26638.166666666668</v>
      </c>
      <c r="C37" s="1">
        <v>26667.583333333332</v>
      </c>
      <c r="D37" s="1">
        <v>26688</v>
      </c>
      <c r="E37" s="1">
        <v>26717.333333333332</v>
      </c>
      <c r="F37" s="1">
        <v>26737.75</v>
      </c>
    </row>
    <row r="38" spans="1:6" ht="12.75">
      <c r="A38">
        <v>42</v>
      </c>
      <c r="B38" s="1">
        <v>27119.75</v>
      </c>
      <c r="C38" s="1">
        <v>27119.75</v>
      </c>
      <c r="D38" s="1">
        <v>27119.75</v>
      </c>
      <c r="E38" s="1">
        <v>27119.75</v>
      </c>
      <c r="F38" s="1">
        <v>27119.75</v>
      </c>
    </row>
    <row r="39" spans="1:6" ht="12.75">
      <c r="A39">
        <v>43</v>
      </c>
      <c r="B39" s="1">
        <v>27722.5</v>
      </c>
      <c r="C39" s="1">
        <v>27722.5</v>
      </c>
      <c r="D39" s="1">
        <v>27722.5</v>
      </c>
      <c r="E39" s="1">
        <v>27722.5</v>
      </c>
      <c r="F39" s="1">
        <v>27722.5</v>
      </c>
    </row>
    <row r="40" spans="1:6" ht="12.75">
      <c r="A40">
        <v>44</v>
      </c>
      <c r="B40" s="1">
        <v>28341.833333333332</v>
      </c>
      <c r="C40" s="1">
        <v>28341.833333333332</v>
      </c>
      <c r="D40" s="1">
        <v>28341.833333333332</v>
      </c>
      <c r="E40" s="1">
        <v>28341.833333333332</v>
      </c>
      <c r="F40" s="1">
        <v>28341.833333333332</v>
      </c>
    </row>
    <row r="41" spans="1:6" ht="12.75">
      <c r="A41">
        <v>45</v>
      </c>
      <c r="B41" s="1">
        <v>28978.25</v>
      </c>
      <c r="C41" s="1">
        <v>28978.25</v>
      </c>
      <c r="D41" s="1">
        <v>28978.25</v>
      </c>
      <c r="E41" s="1">
        <v>28978.25</v>
      </c>
      <c r="F41" s="1">
        <v>28978.25</v>
      </c>
    </row>
    <row r="42" spans="1:6" ht="12.75">
      <c r="A42">
        <v>46</v>
      </c>
      <c r="B42" s="1">
        <v>29632.083333333332</v>
      </c>
      <c r="C42" s="1">
        <v>29632.083333333332</v>
      </c>
      <c r="D42" s="1">
        <v>29632.083333333332</v>
      </c>
      <c r="E42" s="1">
        <v>29632.083333333332</v>
      </c>
      <c r="F42" s="1">
        <v>29632.083333333332</v>
      </c>
    </row>
    <row r="43" spans="1:6" ht="12.75">
      <c r="A43">
        <v>47</v>
      </c>
      <c r="B43" s="1">
        <v>30994.166666666668</v>
      </c>
      <c r="C43" s="1">
        <v>30994.166666666668</v>
      </c>
      <c r="D43" s="1">
        <v>30994.166666666668</v>
      </c>
      <c r="E43" s="1">
        <v>30994.166666666668</v>
      </c>
      <c r="F43" s="1">
        <v>30994.166666666668</v>
      </c>
    </row>
    <row r="44" spans="1:6" ht="12.75">
      <c r="A44">
        <v>48</v>
      </c>
      <c r="B44" s="1">
        <v>33074.25</v>
      </c>
      <c r="C44" s="1">
        <v>33074.25</v>
      </c>
      <c r="D44" s="1">
        <v>33074.25</v>
      </c>
      <c r="E44" s="1">
        <v>33074.25</v>
      </c>
      <c r="F44" s="1">
        <v>33074.25</v>
      </c>
    </row>
    <row r="45" spans="1:6" ht="12.75">
      <c r="A45">
        <v>49</v>
      </c>
      <c r="B45" s="1">
        <v>35383.083333333336</v>
      </c>
      <c r="C45" s="1">
        <v>35383.083333333336</v>
      </c>
      <c r="D45" s="1">
        <v>35383.083333333336</v>
      </c>
      <c r="E45" s="1">
        <v>35383.083333333336</v>
      </c>
      <c r="F45" s="1">
        <v>35383.083333333336</v>
      </c>
    </row>
    <row r="46" spans="1:6" ht="12.75">
      <c r="A46">
        <v>50</v>
      </c>
      <c r="B46" s="1">
        <v>39083.25</v>
      </c>
      <c r="C46" s="1">
        <v>39083.25</v>
      </c>
      <c r="D46" s="1">
        <v>39083.25</v>
      </c>
      <c r="E46" s="1">
        <v>39083.25</v>
      </c>
      <c r="F46" s="1">
        <v>39083.25</v>
      </c>
    </row>
    <row r="47" spans="1:6" ht="12.75">
      <c r="A47">
        <v>51</v>
      </c>
      <c r="B47" s="1">
        <v>44471.75</v>
      </c>
      <c r="C47" s="1">
        <v>44471.75</v>
      </c>
      <c r="D47" s="1">
        <v>44471.75</v>
      </c>
      <c r="E47" s="1">
        <v>44471.75</v>
      </c>
      <c r="F47" s="1">
        <v>44471.75</v>
      </c>
    </row>
    <row r="48" spans="1:6" ht="12.75">
      <c r="A48">
        <v>52</v>
      </c>
      <c r="B48" s="1">
        <v>48828.416666666664</v>
      </c>
      <c r="C48" s="1">
        <v>48828.416666666664</v>
      </c>
      <c r="D48" s="1">
        <v>48828.416666666664</v>
      </c>
      <c r="E48" s="1">
        <v>48828.416666666664</v>
      </c>
      <c r="F48" s="1">
        <v>48828.416666666664</v>
      </c>
    </row>
    <row r="49" spans="1:6" ht="12.75">
      <c r="A49">
        <v>53</v>
      </c>
      <c r="B49" s="1">
        <v>54636.25</v>
      </c>
      <c r="C49" s="1">
        <v>54636.25</v>
      </c>
      <c r="D49" s="1">
        <v>54636.25</v>
      </c>
      <c r="E49" s="1">
        <v>54636.25</v>
      </c>
      <c r="F49" s="1">
        <v>54636.25</v>
      </c>
    </row>
    <row r="50" spans="1:6" ht="12.75">
      <c r="A50">
        <v>54</v>
      </c>
      <c r="B50" s="1">
        <v>61617.583333333336</v>
      </c>
      <c r="C50" s="1">
        <v>61617.583333333336</v>
      </c>
      <c r="D50" s="1">
        <v>61617.583333333336</v>
      </c>
      <c r="E50" s="1">
        <v>61617.583333333336</v>
      </c>
      <c r="F50" s="1">
        <v>61617.583333333336</v>
      </c>
    </row>
    <row r="51" spans="1:6" ht="12.75">
      <c r="A51">
        <v>55</v>
      </c>
      <c r="B51" s="1">
        <v>69446</v>
      </c>
      <c r="C51" s="1">
        <v>69446</v>
      </c>
      <c r="D51" s="1">
        <v>69446</v>
      </c>
      <c r="E51" s="1">
        <v>69446</v>
      </c>
      <c r="F51" s="1">
        <v>69446</v>
      </c>
    </row>
    <row r="52" ht="12.75"/>
    <row r="53" ht="12.75">
      <c r="A53" t="s">
        <v>93</v>
      </c>
    </row>
    <row r="54" ht="12.75">
      <c r="A54" t="s">
        <v>97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3" r:id="rId1"/>
  <headerFooter alignWithMargins="0">
    <oddFooter>&amp;R&amp;F / &amp;A / HK/Kommunal / BB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3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1.421875" style="0" customWidth="1"/>
    <col min="4" max="4" width="12.7109375" style="0" bestFit="1" customWidth="1"/>
    <col min="5" max="6" width="12.57421875" style="0" bestFit="1" customWidth="1"/>
    <col min="7" max="7" width="12.00390625" style="0" customWidth="1"/>
    <col min="8" max="8" width="10.28125" style="0" bestFit="1" customWidth="1"/>
    <col min="9" max="9" width="15.421875" style="0" customWidth="1"/>
    <col min="17" max="17" width="9.140625" style="16" customWidth="1"/>
    <col min="18" max="18" width="10.7109375" style="16" customWidth="1"/>
    <col min="19" max="19" width="10.421875" style="16" customWidth="1"/>
    <col min="20" max="20" width="10.140625" style="16" customWidth="1"/>
    <col min="21" max="21" width="10.421875" style="16" customWidth="1"/>
    <col min="22" max="22" width="10.140625" style="16" customWidth="1"/>
    <col min="23" max="16384" width="9.140625" style="16" customWidth="1"/>
  </cols>
  <sheetData>
    <row r="1" ht="12.75">
      <c r="A1" s="5" t="s">
        <v>100</v>
      </c>
    </row>
    <row r="2" ht="12.75">
      <c r="A2" s="5"/>
    </row>
    <row r="3" ht="12.75">
      <c r="A3" t="s">
        <v>95</v>
      </c>
    </row>
    <row r="4" spans="9:10" ht="13.5" thickBot="1">
      <c r="I4" s="21"/>
      <c r="J4" s="21"/>
    </row>
    <row r="5" spans="1:10" ht="12.75">
      <c r="A5" s="3" t="s">
        <v>0</v>
      </c>
      <c r="B5" s="3"/>
      <c r="C5" s="6" t="s">
        <v>1</v>
      </c>
      <c r="D5" s="6" t="s">
        <v>5</v>
      </c>
      <c r="E5" s="6" t="s">
        <v>3</v>
      </c>
      <c r="F5" s="6" t="s">
        <v>2</v>
      </c>
      <c r="G5" s="6" t="s">
        <v>4</v>
      </c>
      <c r="H5" s="20"/>
      <c r="I5" s="22" t="s">
        <v>102</v>
      </c>
      <c r="J5" s="23">
        <v>3.76</v>
      </c>
    </row>
    <row r="6" spans="8:10" ht="13.5" thickBot="1">
      <c r="H6" s="20"/>
      <c r="I6" s="24" t="s">
        <v>99</v>
      </c>
      <c r="J6" s="25">
        <v>7.52</v>
      </c>
    </row>
    <row r="7" spans="1:10" ht="12.75">
      <c r="A7" s="8">
        <v>11</v>
      </c>
      <c r="B7" s="8" t="s">
        <v>91</v>
      </c>
      <c r="C7" s="12">
        <f>+Månedsløn!B7*$J$7</f>
        <v>16850.755056802438</v>
      </c>
      <c r="D7" s="12">
        <f>+Månedsløn!C7*$J$7</f>
        <v>17136.58561928512</v>
      </c>
      <c r="E7" s="12">
        <f>+Månedsløn!D7*$J$7</f>
        <v>17334.61485175949</v>
      </c>
      <c r="F7" s="12">
        <f>+Månedsløn!E7*$J$7</f>
        <v>17620.445414242175</v>
      </c>
      <c r="G7" s="12">
        <f>+Månedsløn!F7*$J$7</f>
        <v>17818.388057633696</v>
      </c>
      <c r="H7" s="26"/>
      <c r="I7" t="s">
        <v>98</v>
      </c>
      <c r="J7">
        <f>100/(100-J5)</f>
        <v>1.0390689941812137</v>
      </c>
    </row>
    <row r="8" spans="2:7" ht="12.75">
      <c r="B8" t="s">
        <v>84</v>
      </c>
      <c r="C8" s="13">
        <f>+C7*$J$5/100</f>
        <v>633.5883901357716</v>
      </c>
      <c r="D8" s="13">
        <f>+D7*$J$5/100</f>
        <v>644.3356192851205</v>
      </c>
      <c r="E8" s="13">
        <f>+E7*$J$5/100</f>
        <v>651.7815184261567</v>
      </c>
      <c r="F8" s="13">
        <f>+F7*$J$5/100</f>
        <v>662.5287475755057</v>
      </c>
      <c r="G8" s="13">
        <f>+G7*$J$5/100</f>
        <v>669.971390967027</v>
      </c>
    </row>
    <row r="9" spans="2:12" ht="12.75">
      <c r="B9" t="s">
        <v>90</v>
      </c>
      <c r="C9" s="13">
        <f>+C7-C8</f>
        <v>16217.166666666666</v>
      </c>
      <c r="D9" s="13">
        <f>+D7-D8</f>
        <v>16492.25</v>
      </c>
      <c r="E9" s="13">
        <f>+E7-E8</f>
        <v>16682.833333333332</v>
      </c>
      <c r="F9" s="13">
        <f>+F7-F8</f>
        <v>16957.916666666668</v>
      </c>
      <c r="G9" s="13">
        <f>+G7-G8</f>
        <v>17148.416666666668</v>
      </c>
      <c r="K9" s="15"/>
      <c r="L9" s="14"/>
    </row>
    <row r="10" spans="2:7" ht="12.75">
      <c r="B10" t="s">
        <v>92</v>
      </c>
      <c r="C10" s="13">
        <f>+C7*$J$6/100</f>
        <v>1267.1767802715433</v>
      </c>
      <c r="D10" s="13">
        <f>+D7*$J$6/100</f>
        <v>1288.671238570241</v>
      </c>
      <c r="E10" s="13">
        <f>+E7*$J$6/100</f>
        <v>1303.5630368523134</v>
      </c>
      <c r="F10" s="13">
        <f>+F7*$J$6/100</f>
        <v>1325.0574951510114</v>
      </c>
      <c r="G10" s="13">
        <f>+G7*$J$6/100</f>
        <v>1339.942781934054</v>
      </c>
    </row>
    <row r="11" spans="1:7" ht="12.75">
      <c r="A11" s="8">
        <v>12</v>
      </c>
      <c r="B11" s="8" t="s">
        <v>91</v>
      </c>
      <c r="C11" s="12">
        <f>+Månedsløn!B8*$J$7</f>
        <v>17139.44305901912</v>
      </c>
      <c r="D11" s="12">
        <f>+Månedsløn!C8*$J$7</f>
        <v>17432.46051537822</v>
      </c>
      <c r="E11" s="12">
        <f>+Månedsløn!D8*$J$7</f>
        <v>17635.338736492104</v>
      </c>
      <c r="F11" s="12">
        <f>+Månedsløn!E8*$J$7</f>
        <v>17928.442781934053</v>
      </c>
      <c r="G11" s="12">
        <f>+Månedsløn!F8*$J$7</f>
        <v>18131.321003047935</v>
      </c>
    </row>
    <row r="12" spans="2:7" ht="12.75">
      <c r="B12" t="s">
        <v>84</v>
      </c>
      <c r="C12" s="13">
        <f>+C11*$J$5/100</f>
        <v>644.4430590191188</v>
      </c>
      <c r="D12" s="13">
        <f>+D11*$J$5/100</f>
        <v>655.460515378221</v>
      </c>
      <c r="E12" s="13">
        <f>+E11*$J$5/100</f>
        <v>663.0887364921031</v>
      </c>
      <c r="F12" s="13">
        <f>+F11*$J$5/100</f>
        <v>674.1094486007204</v>
      </c>
      <c r="G12" s="13">
        <f>+G11*$J$5/100</f>
        <v>681.7376697146024</v>
      </c>
    </row>
    <row r="13" spans="2:11" ht="12.75">
      <c r="B13" t="s">
        <v>90</v>
      </c>
      <c r="C13" s="13">
        <f>+C11-C12</f>
        <v>16495</v>
      </c>
      <c r="D13" s="13">
        <f>+D11-D12</f>
        <v>16777</v>
      </c>
      <c r="E13" s="13">
        <f>+E11-E12</f>
        <v>16972.25</v>
      </c>
      <c r="F13" s="13">
        <f>+F11-F12</f>
        <v>17254.333333333332</v>
      </c>
      <c r="G13" s="13">
        <f>+G11-G12</f>
        <v>17449.583333333332</v>
      </c>
      <c r="J13" s="5"/>
      <c r="K13" s="11"/>
    </row>
    <row r="14" spans="2:12" ht="12.75">
      <c r="B14" t="s">
        <v>92</v>
      </c>
      <c r="C14" s="13">
        <f>+C11*$J$6/100</f>
        <v>1288.8861180382376</v>
      </c>
      <c r="D14" s="13">
        <f>+D11*$J$6/100</f>
        <v>1310.921030756442</v>
      </c>
      <c r="E14" s="13">
        <f>+E11*$J$6/100</f>
        <v>1326.1774729842061</v>
      </c>
      <c r="F14" s="13">
        <f>+F11*$J$6/100</f>
        <v>1348.2188972014408</v>
      </c>
      <c r="G14" s="13">
        <f>+G11*$J$6/100</f>
        <v>1363.4753394292047</v>
      </c>
      <c r="L14" s="14"/>
    </row>
    <row r="15" spans="1:11" ht="12.75">
      <c r="A15" s="8">
        <v>13</v>
      </c>
      <c r="B15" s="8" t="s">
        <v>91</v>
      </c>
      <c r="C15" s="12">
        <f>+Månedsløn!B9*$J$7</f>
        <v>17436.270435023554</v>
      </c>
      <c r="D15" s="12">
        <f>+Månedsløn!C9*$J$7</f>
        <v>17736.73455250762</v>
      </c>
      <c r="E15" s="12">
        <f>+Månedsløn!D9*$J$7</f>
        <v>17944.72152950956</v>
      </c>
      <c r="F15" s="12">
        <f>+Månedsløn!E9*$J$7</f>
        <v>18245.18564699363</v>
      </c>
      <c r="G15" s="12">
        <f>+Månedsløn!F9*$J$7</f>
        <v>18453.172623995568</v>
      </c>
      <c r="K15" s="11"/>
    </row>
    <row r="16" spans="2:7" ht="12.75">
      <c r="B16" t="s">
        <v>84</v>
      </c>
      <c r="C16" s="13">
        <f>+C15*$J$5/100</f>
        <v>655.6037683568856</v>
      </c>
      <c r="D16" s="13">
        <f>+D15*$J$5/100</f>
        <v>666.9012191742866</v>
      </c>
      <c r="E16" s="13">
        <f>+E15*$J$5/100</f>
        <v>674.7215295095593</v>
      </c>
      <c r="F16" s="13">
        <f>+F15*$J$5/100</f>
        <v>686.0189803269604</v>
      </c>
      <c r="G16" s="13">
        <f>+G15*$J$5/100</f>
        <v>693.8392906622332</v>
      </c>
    </row>
    <row r="17" spans="2:12" ht="12.75">
      <c r="B17" t="s">
        <v>90</v>
      </c>
      <c r="C17" s="13">
        <f>+C15-C16</f>
        <v>16780.666666666668</v>
      </c>
      <c r="D17" s="13">
        <f>+D15-D16</f>
        <v>17069.833333333332</v>
      </c>
      <c r="E17" s="13">
        <f>+E15-E16</f>
        <v>17270</v>
      </c>
      <c r="F17" s="13">
        <f>+F15-F16</f>
        <v>17559.166666666668</v>
      </c>
      <c r="G17" s="13">
        <f>+G15-G16</f>
        <v>17759.333333333336</v>
      </c>
      <c r="K17" s="11"/>
      <c r="L17" s="14"/>
    </row>
    <row r="18" spans="2:11" ht="12.75">
      <c r="B18" t="s">
        <v>92</v>
      </c>
      <c r="C18" s="13">
        <f>+C15*$J$6/100</f>
        <v>1311.207536713771</v>
      </c>
      <c r="D18" s="13">
        <f>+D15*$J$6/100</f>
        <v>1333.802438348573</v>
      </c>
      <c r="E18" s="13">
        <f>+E15*$J$6/100</f>
        <v>1349.4430590191187</v>
      </c>
      <c r="F18" s="13">
        <f>+F15*$J$6/100</f>
        <v>1372.037960653921</v>
      </c>
      <c r="G18" s="13">
        <f>+G15*$J$6/100</f>
        <v>1387.6785813244664</v>
      </c>
      <c r="H18" s="16"/>
      <c r="I18" s="17"/>
      <c r="J18" s="17"/>
      <c r="K18" s="17"/>
    </row>
    <row r="19" spans="1:11" ht="12.75">
      <c r="A19" s="8">
        <v>14</v>
      </c>
      <c r="B19" s="8" t="s">
        <v>91</v>
      </c>
      <c r="C19" s="12">
        <f>+Månedsløn!B10*$J$7</f>
        <v>17741.323773898588</v>
      </c>
      <c r="D19" s="12">
        <f>+Månedsløn!C10*$J$7</f>
        <v>18049.32114159047</v>
      </c>
      <c r="E19" s="12">
        <f>+Månedsløn!D10*$J$7</f>
        <v>18262.590052646163</v>
      </c>
      <c r="F19" s="12">
        <f>+Månedsløn!E10*$J$7</f>
        <v>18570.587420338044</v>
      </c>
      <c r="G19" s="12">
        <f>+Månedsløn!F10*$J$7</f>
        <v>18783.76974231089</v>
      </c>
      <c r="H19" s="16"/>
      <c r="I19" s="17"/>
      <c r="J19" s="17"/>
      <c r="K19" s="17"/>
    </row>
    <row r="20" spans="2:11" ht="12.75">
      <c r="B20" t="s">
        <v>84</v>
      </c>
      <c r="C20" s="13">
        <f>+C19*$J$5/100</f>
        <v>667.0737738985868</v>
      </c>
      <c r="D20" s="13">
        <f>+D19*$J$5/100</f>
        <v>678.6544749238016</v>
      </c>
      <c r="E20" s="13">
        <f>+E19*$J$5/100</f>
        <v>686.6733859794956</v>
      </c>
      <c r="F20" s="13">
        <f>+F19*$J$5/100</f>
        <v>698.2540870047104</v>
      </c>
      <c r="G20" s="13">
        <f>+G19*$J$5/100</f>
        <v>706.2697423108895</v>
      </c>
      <c r="H20" s="16"/>
      <c r="I20" s="17"/>
      <c r="J20" s="17"/>
      <c r="K20" s="17"/>
    </row>
    <row r="21" spans="2:11" ht="12.75">
      <c r="B21" t="s">
        <v>90</v>
      </c>
      <c r="C21" s="13">
        <f>+C19-C20</f>
        <v>17074.25</v>
      </c>
      <c r="D21" s="13">
        <f>+D19-D20</f>
        <v>17370.666666666668</v>
      </c>
      <c r="E21" s="13">
        <f>+E19-E20</f>
        <v>17575.916666666668</v>
      </c>
      <c r="F21" s="13">
        <f>+F19-F20</f>
        <v>17872.333333333336</v>
      </c>
      <c r="G21" s="13">
        <f>+G19-G20</f>
        <v>18077.5</v>
      </c>
      <c r="H21" s="16"/>
      <c r="I21" s="17"/>
      <c r="J21" s="17"/>
      <c r="K21" s="17"/>
    </row>
    <row r="22" spans="2:12" ht="12.75">
      <c r="B22" t="s">
        <v>92</v>
      </c>
      <c r="C22" s="13">
        <f>+C19*$J$6/100</f>
        <v>1334.1475477971735</v>
      </c>
      <c r="D22" s="13">
        <f>+D19*$J$6/100</f>
        <v>1357.3089498476031</v>
      </c>
      <c r="E22" s="13">
        <f>+E19*$J$6/100</f>
        <v>1373.3467719589912</v>
      </c>
      <c r="F22" s="13">
        <f>+F19*$J$6/100</f>
        <v>1396.5081740094208</v>
      </c>
      <c r="G22" s="13">
        <f>+G19*$J$6/100</f>
        <v>1412.539484621779</v>
      </c>
      <c r="H22" s="16"/>
      <c r="I22" s="17"/>
      <c r="J22" s="17"/>
      <c r="K22" s="17"/>
      <c r="L22" s="14"/>
    </row>
    <row r="23" spans="1:11" ht="12.75">
      <c r="A23" s="8">
        <v>15</v>
      </c>
      <c r="B23" s="8" t="s">
        <v>91</v>
      </c>
      <c r="C23" s="12">
        <f>+Månedsløn!B11*$J$7</f>
        <v>18042.567193128292</v>
      </c>
      <c r="D23" s="12">
        <f>+Månedsløn!C11*$J$7</f>
        <v>18358.270989193683</v>
      </c>
      <c r="E23" s="12">
        <f>+Månedsløn!D11*$J$7</f>
        <v>18576.99501246883</v>
      </c>
      <c r="F23" s="12">
        <f>+Månedsløn!E11*$J$7</f>
        <v>18892.69880853422</v>
      </c>
      <c r="G23" s="12">
        <f>+Månedsløn!F11*$J$7</f>
        <v>19111.336242726517</v>
      </c>
      <c r="H23" s="16"/>
      <c r="I23" s="17"/>
      <c r="J23" s="17"/>
      <c r="K23" s="17"/>
    </row>
    <row r="24" spans="2:11" ht="12.75">
      <c r="B24" t="s">
        <v>84</v>
      </c>
      <c r="C24" s="13">
        <f>+C23*$J$5/100</f>
        <v>678.4005264616238</v>
      </c>
      <c r="D24" s="13">
        <f>+D23*$J$5/100</f>
        <v>690.2709891936825</v>
      </c>
      <c r="E24" s="13">
        <f>+E23*$J$5/100</f>
        <v>698.4950124688279</v>
      </c>
      <c r="F24" s="13">
        <f>+F23*$J$5/100</f>
        <v>710.3654752008865</v>
      </c>
      <c r="G24" s="13">
        <f>+G23*$J$5/100</f>
        <v>718.586242726517</v>
      </c>
      <c r="H24" s="16"/>
      <c r="I24" s="17"/>
      <c r="J24" s="17"/>
      <c r="K24" s="17"/>
    </row>
    <row r="25" spans="2:12" ht="12.75">
      <c r="B25" t="s">
        <v>90</v>
      </c>
      <c r="C25" s="13">
        <f>+C23-C24</f>
        <v>17364.166666666668</v>
      </c>
      <c r="D25" s="13">
        <f>+D23-D24</f>
        <v>17668</v>
      </c>
      <c r="E25" s="13">
        <f>+E23-E24</f>
        <v>17878.5</v>
      </c>
      <c r="F25" s="13">
        <f>+F23-F24</f>
        <v>18182.333333333332</v>
      </c>
      <c r="G25" s="13">
        <f>+G23-G24</f>
        <v>18392.75</v>
      </c>
      <c r="H25" s="16"/>
      <c r="I25" s="17"/>
      <c r="J25" s="17"/>
      <c r="K25" s="17"/>
      <c r="L25" s="14"/>
    </row>
    <row r="26" spans="2:11" ht="12.75">
      <c r="B26" t="s">
        <v>92</v>
      </c>
      <c r="C26" s="13">
        <f>+C23*$J$6/100</f>
        <v>1356.8010529232477</v>
      </c>
      <c r="D26" s="13">
        <f>+D23*$J$6/100</f>
        <v>1380.541978387365</v>
      </c>
      <c r="E26" s="13">
        <f>+E23*$J$6/100</f>
        <v>1396.9900249376558</v>
      </c>
      <c r="F26" s="13">
        <f>+F23*$J$6/100</f>
        <v>1420.730950401773</v>
      </c>
      <c r="G26" s="13">
        <f>+G23*$J$6/100</f>
        <v>1437.172485453034</v>
      </c>
      <c r="H26" s="16"/>
      <c r="I26" s="17"/>
      <c r="J26" s="17"/>
      <c r="K26" s="17"/>
    </row>
    <row r="27" spans="1:11" ht="12.75">
      <c r="A27" s="8">
        <v>16</v>
      </c>
      <c r="B27" s="8" t="s">
        <v>91</v>
      </c>
      <c r="C27" s="12">
        <f>+Månedsløn!B12*$J$7</f>
        <v>18350.910917151567</v>
      </c>
      <c r="D27" s="12">
        <f>+Månedsløn!C12*$J$7</f>
        <v>18674.580908839016</v>
      </c>
      <c r="E27" s="12">
        <f>+Månedsløn!D12*$J$7</f>
        <v>18898.760044333612</v>
      </c>
      <c r="F27" s="12">
        <f>+Månedsløn!E12*$J$7</f>
        <v>19222.430036021062</v>
      </c>
      <c r="G27" s="12">
        <f>+Månedsløn!F12*$J$7</f>
        <v>19446.695760598504</v>
      </c>
      <c r="H27" s="16"/>
      <c r="I27" s="17"/>
      <c r="J27" s="17"/>
      <c r="K27" s="17"/>
    </row>
    <row r="28" spans="2:11" ht="12.75">
      <c r="B28" t="s">
        <v>84</v>
      </c>
      <c r="C28" s="13">
        <f>+C27*$J$5/100</f>
        <v>689.9942504848988</v>
      </c>
      <c r="D28" s="13">
        <f>+D27*$J$5/100</f>
        <v>702.164242172347</v>
      </c>
      <c r="E28" s="13">
        <f>+E27*$J$5/100</f>
        <v>710.5933776669439</v>
      </c>
      <c r="F28" s="13">
        <f>+F27*$J$5/100</f>
        <v>722.7633693543919</v>
      </c>
      <c r="G28" s="13">
        <f>+G27*$J$5/100</f>
        <v>731.1957605985037</v>
      </c>
      <c r="H28" s="18"/>
      <c r="I28" s="17"/>
      <c r="J28" s="17"/>
      <c r="K28" s="17"/>
    </row>
    <row r="29" spans="2:11" ht="12.75">
      <c r="B29" t="s">
        <v>90</v>
      </c>
      <c r="C29" s="13">
        <f>+C27-C28</f>
        <v>17660.916666666668</v>
      </c>
      <c r="D29" s="13">
        <f>+D27-D28</f>
        <v>17972.416666666668</v>
      </c>
      <c r="E29" s="13">
        <f>+E27-E28</f>
        <v>18188.166666666668</v>
      </c>
      <c r="F29" s="13">
        <f>+F27-F28</f>
        <v>18499.66666666667</v>
      </c>
      <c r="G29" s="13">
        <f>+G27-G28</f>
        <v>18715.5</v>
      </c>
      <c r="H29" s="19"/>
      <c r="I29" s="17"/>
      <c r="J29" s="17"/>
      <c r="K29" s="17"/>
    </row>
    <row r="30" spans="2:12" ht="12.75">
      <c r="B30" t="s">
        <v>92</v>
      </c>
      <c r="C30" s="13">
        <f>+C27*$J$6/100</f>
        <v>1379.9885009697975</v>
      </c>
      <c r="D30" s="13">
        <f>+D27*$J$6/100</f>
        <v>1404.328484344694</v>
      </c>
      <c r="E30" s="13">
        <f>+E27*$J$6/100</f>
        <v>1421.1867553338877</v>
      </c>
      <c r="F30" s="13">
        <f>+F27*$J$6/100</f>
        <v>1445.5267387087838</v>
      </c>
      <c r="G30" s="13">
        <f>+G27*$J$6/100</f>
        <v>1462.3915211970075</v>
      </c>
      <c r="H30" s="18"/>
      <c r="I30" s="17"/>
      <c r="J30" s="17"/>
      <c r="K30" s="17"/>
      <c r="L30" s="14"/>
    </row>
    <row r="31" spans="1:11" ht="12.75">
      <c r="A31" s="8">
        <v>17</v>
      </c>
      <c r="B31" s="8" t="s">
        <v>91</v>
      </c>
      <c r="C31" s="12">
        <f>+Månedsløn!B13*$J$7</f>
        <v>18607.128013300084</v>
      </c>
      <c r="D31" s="12">
        <f>+Månedsløn!C13*$J$7</f>
        <v>18940.582571349405</v>
      </c>
      <c r="E31" s="12">
        <f>+Månedsløn!D13*$J$7</f>
        <v>19171.515655306182</v>
      </c>
      <c r="F31" s="12">
        <f>+Månedsløn!E13*$J$7</f>
        <v>19505.05680243835</v>
      </c>
      <c r="G31" s="12">
        <f>+Månedsløn!F13*$J$7</f>
        <v>19735.816708229428</v>
      </c>
      <c r="H31" s="16"/>
      <c r="I31" s="17"/>
      <c r="J31" s="17"/>
      <c r="K31" s="17"/>
    </row>
    <row r="32" spans="2:11" ht="12.75">
      <c r="B32" t="s">
        <v>84</v>
      </c>
      <c r="C32" s="13">
        <f>+C31*$J$5/100</f>
        <v>699.6280133000831</v>
      </c>
      <c r="D32" s="13">
        <f>+D31*$J$5/100</f>
        <v>712.1659046827376</v>
      </c>
      <c r="E32" s="13">
        <f>+E31*$J$5/100</f>
        <v>720.8489886395124</v>
      </c>
      <c r="F32" s="13">
        <f>+F31*$J$5/100</f>
        <v>733.3901357716819</v>
      </c>
      <c r="G32" s="13">
        <f>+G31*$J$5/100</f>
        <v>742.0667082294265</v>
      </c>
      <c r="H32" s="16"/>
      <c r="I32" s="17"/>
      <c r="J32" s="17"/>
      <c r="K32" s="17"/>
    </row>
    <row r="33" spans="2:12" ht="12.75">
      <c r="B33" t="s">
        <v>90</v>
      </c>
      <c r="C33" s="13">
        <f>+C31-C32</f>
        <v>17907.5</v>
      </c>
      <c r="D33" s="13">
        <f>+D31-D32</f>
        <v>18228.416666666668</v>
      </c>
      <c r="E33" s="13">
        <f>+E31-E32</f>
        <v>18450.66666666667</v>
      </c>
      <c r="F33" s="13">
        <f>+F31-F32</f>
        <v>18771.666666666668</v>
      </c>
      <c r="G33" s="13">
        <f>+G31-G32</f>
        <v>18993.75</v>
      </c>
      <c r="H33" s="16"/>
      <c r="I33" s="17"/>
      <c r="J33" s="17"/>
      <c r="K33" s="17"/>
      <c r="L33" s="14"/>
    </row>
    <row r="34" spans="2:11" ht="12.75">
      <c r="B34" t="s">
        <v>92</v>
      </c>
      <c r="C34" s="13">
        <f>+C31*$J$6/100</f>
        <v>1399.2560266001663</v>
      </c>
      <c r="D34" s="13">
        <f>+D31*$J$6/100</f>
        <v>1424.3318093654752</v>
      </c>
      <c r="E34" s="13">
        <f>+E31*$J$6/100</f>
        <v>1441.6979772790248</v>
      </c>
      <c r="F34" s="13">
        <f>+F31*$J$6/100</f>
        <v>1466.7802715433638</v>
      </c>
      <c r="G34" s="13">
        <f>+G31*$J$6/100</f>
        <v>1484.133416458853</v>
      </c>
      <c r="H34" s="16"/>
      <c r="I34" s="17"/>
      <c r="J34" s="17"/>
      <c r="K34" s="17"/>
    </row>
    <row r="35" spans="1:11" ht="12.75">
      <c r="A35" s="8">
        <v>18</v>
      </c>
      <c r="B35" s="8" t="s">
        <v>91</v>
      </c>
      <c r="C35" s="12">
        <f>+Månedsløn!B14*$J$7</f>
        <v>18948.808534220007</v>
      </c>
      <c r="D35" s="12">
        <f>+Månedsløn!C14*$J$7</f>
        <v>19290.748822388476</v>
      </c>
      <c r="E35" s="12">
        <f>+Månedsløn!D14*$J$7</f>
        <v>19527.483374896095</v>
      </c>
      <c r="F35" s="12">
        <f>+Månedsløn!E14*$J$7</f>
        <v>19869.51025214741</v>
      </c>
      <c r="G35" s="12">
        <f>+Månedsløn!F14*$J$7</f>
        <v>20106.24480465503</v>
      </c>
      <c r="H35" s="16"/>
      <c r="I35" s="17"/>
      <c r="J35" s="17"/>
      <c r="K35" s="17"/>
    </row>
    <row r="36" spans="2:11" ht="12.75">
      <c r="B36" t="s">
        <v>84</v>
      </c>
      <c r="C36" s="13">
        <f>+C35*$J$5/100</f>
        <v>712.4752008866723</v>
      </c>
      <c r="D36" s="13">
        <f>+D35*$J$5/100</f>
        <v>725.3321557218067</v>
      </c>
      <c r="E36" s="13">
        <f>+E35*$J$5/100</f>
        <v>734.2333748960932</v>
      </c>
      <c r="F36" s="13">
        <f>+F35*$J$5/100</f>
        <v>747.0935854807426</v>
      </c>
      <c r="G36" s="13">
        <f>+G35*$J$5/100</f>
        <v>755.9948046550292</v>
      </c>
      <c r="H36" s="16"/>
      <c r="I36" s="17"/>
      <c r="J36" s="17"/>
      <c r="K36" s="17"/>
    </row>
    <row r="37" spans="2:11" ht="12.75">
      <c r="B37" t="s">
        <v>90</v>
      </c>
      <c r="C37" s="13">
        <f>+C35-C36</f>
        <v>18236.333333333336</v>
      </c>
      <c r="D37" s="13">
        <f>+D35-D36</f>
        <v>18565.416666666668</v>
      </c>
      <c r="E37" s="13">
        <f>+E35-E36</f>
        <v>18793.250000000004</v>
      </c>
      <c r="F37" s="13">
        <f>+F35-F36</f>
        <v>19122.416666666668</v>
      </c>
      <c r="G37" s="13">
        <f>+G35-G36</f>
        <v>19350.25</v>
      </c>
      <c r="H37" s="16"/>
      <c r="I37" s="17"/>
      <c r="J37" s="17"/>
      <c r="K37" s="17"/>
    </row>
    <row r="38" spans="2:12" ht="12.75">
      <c r="B38" t="s">
        <v>92</v>
      </c>
      <c r="C38" s="13">
        <f>+C35*$J$6/100</f>
        <v>1424.9504017733445</v>
      </c>
      <c r="D38" s="13">
        <f>+D35*$J$6/100</f>
        <v>1450.6643114436133</v>
      </c>
      <c r="E38" s="13">
        <f>+E35*$J$6/100</f>
        <v>1468.4667497921864</v>
      </c>
      <c r="F38" s="13">
        <f>+F35*$J$6/100</f>
        <v>1494.1871709614852</v>
      </c>
      <c r="G38" s="13">
        <f>+G35*$J$6/100</f>
        <v>1511.9896093100583</v>
      </c>
      <c r="H38" s="16"/>
      <c r="I38" s="17"/>
      <c r="J38" s="17"/>
      <c r="K38" s="17"/>
      <c r="L38" s="14"/>
    </row>
    <row r="39" spans="1:11" ht="12.75">
      <c r="A39" s="8">
        <v>19</v>
      </c>
      <c r="B39" s="8" t="s">
        <v>91</v>
      </c>
      <c r="C39" s="12">
        <f>+Månedsløn!B15*$J$7</f>
        <v>19204.59268495428</v>
      </c>
      <c r="D39" s="12">
        <f>+Månedsløn!C15*$J$7</f>
        <v>19555.27847049044</v>
      </c>
      <c r="E39" s="12">
        <f>+Månedsløn!D15*$J$7</f>
        <v>19798.074258797453</v>
      </c>
      <c r="F39" s="12">
        <f>+Månedsløn!E15*$J$7</f>
        <v>20148.760044333612</v>
      </c>
      <c r="G39" s="12">
        <f>+Månedsløn!F15*$J$7</f>
        <v>20391.55583264062</v>
      </c>
      <c r="H39" s="16"/>
      <c r="I39" s="17"/>
      <c r="J39" s="17"/>
      <c r="K39" s="17"/>
    </row>
    <row r="40" spans="2:11" ht="12.75">
      <c r="B40" t="s">
        <v>84</v>
      </c>
      <c r="C40" s="13">
        <f>+C39*$J$5/100</f>
        <v>722.092684954281</v>
      </c>
      <c r="D40" s="13">
        <f>+D39*$J$5/100</f>
        <v>735.2784704904406</v>
      </c>
      <c r="E40" s="13">
        <f>+E39*$J$5/100</f>
        <v>744.4075921307842</v>
      </c>
      <c r="F40" s="13">
        <f>+F39*$J$5/100</f>
        <v>757.5933776669439</v>
      </c>
      <c r="G40" s="13">
        <f>+G39*$J$5/100</f>
        <v>766.7224993072873</v>
      </c>
      <c r="H40" s="16"/>
      <c r="I40" s="17"/>
      <c r="J40" s="17"/>
      <c r="K40" s="17"/>
    </row>
    <row r="41" spans="2:12" ht="12.75">
      <c r="B41" t="s">
        <v>90</v>
      </c>
      <c r="C41" s="13">
        <f>+C39-C40</f>
        <v>18482.5</v>
      </c>
      <c r="D41" s="13">
        <f>+D39-D40</f>
        <v>18820</v>
      </c>
      <c r="E41" s="13">
        <f>+E39-E40</f>
        <v>19053.666666666668</v>
      </c>
      <c r="F41" s="13">
        <f>+F39-F40</f>
        <v>19391.166666666668</v>
      </c>
      <c r="G41" s="13">
        <f>+G39-G40</f>
        <v>19624.833333333332</v>
      </c>
      <c r="H41" s="16"/>
      <c r="I41" s="17"/>
      <c r="J41" s="17"/>
      <c r="K41" s="17"/>
      <c r="L41" s="14"/>
    </row>
    <row r="42" spans="2:11" ht="12.75">
      <c r="B42" t="s">
        <v>92</v>
      </c>
      <c r="C42" s="13">
        <f>+C39*$J$6/100</f>
        <v>1444.185369908562</v>
      </c>
      <c r="D42" s="13">
        <f>+D39*$J$6/100</f>
        <v>1470.556940980881</v>
      </c>
      <c r="E42" s="13">
        <f>+E39*$J$6/100</f>
        <v>1488.8151842615684</v>
      </c>
      <c r="F42" s="13">
        <f>+F39*$J$6/100</f>
        <v>1515.1867553338877</v>
      </c>
      <c r="G42" s="13">
        <f>+G39*$J$6/100</f>
        <v>1533.4449986145746</v>
      </c>
      <c r="H42" s="16"/>
      <c r="I42" s="17"/>
      <c r="J42" s="17"/>
      <c r="K42" s="17"/>
    </row>
    <row r="43" spans="1:11" ht="12.75">
      <c r="A43" s="8">
        <v>20</v>
      </c>
      <c r="B43" s="8" t="s">
        <v>91</v>
      </c>
      <c r="C43" s="12">
        <f>+Månedsløn!B16*$J$7</f>
        <v>19470.07481296758</v>
      </c>
      <c r="D43" s="12">
        <f>+Månedsløn!C16*$J$7</f>
        <v>19829.679274037127</v>
      </c>
      <c r="E43" s="12">
        <f>+Månedsløn!D16*$J$7</f>
        <v>20078.622887226382</v>
      </c>
      <c r="F43" s="12">
        <f>+Månedsløn!E16*$J$7</f>
        <v>20438.313937378774</v>
      </c>
      <c r="G43" s="12">
        <f>+Månedsløn!F16*$J$7</f>
        <v>20687.170961485175</v>
      </c>
      <c r="H43" s="16"/>
      <c r="I43" s="17"/>
      <c r="J43" s="17"/>
      <c r="K43" s="17"/>
    </row>
    <row r="44" spans="2:11" ht="12.75">
      <c r="B44" t="s">
        <v>84</v>
      </c>
      <c r="C44" s="13">
        <f>+C43*$J$5/100</f>
        <v>732.0748129675809</v>
      </c>
      <c r="D44" s="13">
        <f>+D43*$J$5/100</f>
        <v>745.5959407037959</v>
      </c>
      <c r="E44" s="13">
        <f>+E43*$J$5/100</f>
        <v>754.9562205597119</v>
      </c>
      <c r="F44" s="13">
        <f>+F43*$J$5/100</f>
        <v>768.4806040454419</v>
      </c>
      <c r="G44" s="13">
        <f>+G43*$J$5/100</f>
        <v>777.8376281518425</v>
      </c>
      <c r="H44" s="16"/>
      <c r="I44" s="17"/>
      <c r="J44" s="17"/>
      <c r="K44" s="17"/>
    </row>
    <row r="45" spans="2:11" ht="12.75">
      <c r="B45" t="s">
        <v>90</v>
      </c>
      <c r="C45" s="13">
        <f>+C43-C44</f>
        <v>18738</v>
      </c>
      <c r="D45" s="13">
        <f>+D43-D44</f>
        <v>19084.083333333332</v>
      </c>
      <c r="E45" s="13">
        <f>+E43-E44</f>
        <v>19323.66666666667</v>
      </c>
      <c r="F45" s="13">
        <f>+F43-F44</f>
        <v>19669.833333333332</v>
      </c>
      <c r="G45" s="13">
        <f>+G43-G44</f>
        <v>19909.333333333332</v>
      </c>
      <c r="H45" s="16"/>
      <c r="I45" s="17"/>
      <c r="J45" s="17"/>
      <c r="K45" s="17"/>
    </row>
    <row r="46" spans="2:12" ht="12.75">
      <c r="B46" t="s">
        <v>92</v>
      </c>
      <c r="C46" s="13">
        <f>+C43*$J$6/100</f>
        <v>1464.1496259351618</v>
      </c>
      <c r="D46" s="13">
        <f>+D43*$J$6/100</f>
        <v>1491.1918814075918</v>
      </c>
      <c r="E46" s="13">
        <f>+E43*$J$6/100</f>
        <v>1509.9124411194239</v>
      </c>
      <c r="F46" s="13">
        <f>+F43*$J$6/100</f>
        <v>1536.9612080908837</v>
      </c>
      <c r="G46" s="13">
        <f>+G43*$J$6/100</f>
        <v>1555.675256303685</v>
      </c>
      <c r="H46" s="16"/>
      <c r="I46" s="17"/>
      <c r="J46" s="17"/>
      <c r="K46" s="17"/>
      <c r="L46" s="14"/>
    </row>
    <row r="47" spans="1:11" ht="12.75">
      <c r="A47" s="8">
        <v>21</v>
      </c>
      <c r="B47" s="8" t="s">
        <v>91</v>
      </c>
      <c r="C47" s="12">
        <f>+Månedsløn!B17*$J$7</f>
        <v>19793.052091992242</v>
      </c>
      <c r="D47" s="12">
        <f>+Månedsløn!C17*$J$7</f>
        <v>20161.834995843725</v>
      </c>
      <c r="E47" s="12">
        <f>+Månedsløn!D17*$J$7</f>
        <v>20417.186201163757</v>
      </c>
      <c r="F47" s="12">
        <f>+Månedsløn!E17*$J$7</f>
        <v>20785.969105015243</v>
      </c>
      <c r="G47" s="12">
        <f>+Månedsløn!F17*$J$7</f>
        <v>21041.320310335275</v>
      </c>
      <c r="H47" s="16"/>
      <c r="I47" s="17"/>
      <c r="J47" s="17"/>
      <c r="K47" s="17"/>
    </row>
    <row r="48" spans="2:11" ht="12.75">
      <c r="B48" t="s">
        <v>84</v>
      </c>
      <c r="C48" s="13">
        <f>+C47*$J$5/100</f>
        <v>744.2187586589082</v>
      </c>
      <c r="D48" s="13">
        <f>+D47*$J$5/100</f>
        <v>758.0849958437241</v>
      </c>
      <c r="E48" s="13">
        <f>+E47*$J$5/100</f>
        <v>767.6862011637572</v>
      </c>
      <c r="F48" s="13">
        <f>+F47*$J$5/100</f>
        <v>781.5524383485731</v>
      </c>
      <c r="G48" s="13">
        <f>+G47*$J$5/100</f>
        <v>791.1536436686063</v>
      </c>
      <c r="H48" s="16"/>
      <c r="I48" s="17"/>
      <c r="J48" s="17"/>
      <c r="K48" s="17"/>
    </row>
    <row r="49" spans="2:12" ht="12.75">
      <c r="B49" t="s">
        <v>90</v>
      </c>
      <c r="C49" s="13">
        <f>+C47-C48</f>
        <v>19048.833333333332</v>
      </c>
      <c r="D49" s="13">
        <f>+D47-D48</f>
        <v>19403.75</v>
      </c>
      <c r="E49" s="13">
        <f>+E47-E48</f>
        <v>19649.5</v>
      </c>
      <c r="F49" s="13">
        <f>+F47-F48</f>
        <v>20004.41666666667</v>
      </c>
      <c r="G49" s="13">
        <f>+G47-G48</f>
        <v>20250.166666666668</v>
      </c>
      <c r="H49" s="16"/>
      <c r="I49" s="17"/>
      <c r="J49" s="17"/>
      <c r="K49" s="17"/>
      <c r="L49" s="14"/>
    </row>
    <row r="50" spans="2:11" ht="12.75">
      <c r="B50" t="s">
        <v>92</v>
      </c>
      <c r="C50" s="13">
        <f>+C47*$J$6/100</f>
        <v>1488.4375173178164</v>
      </c>
      <c r="D50" s="13">
        <f>+D47*$J$6/100</f>
        <v>1516.1699916874481</v>
      </c>
      <c r="E50" s="13">
        <f>+E47*$J$6/100</f>
        <v>1535.3724023275145</v>
      </c>
      <c r="F50" s="13">
        <f>+F47*$J$6/100</f>
        <v>1563.1048766971462</v>
      </c>
      <c r="G50" s="13">
        <f>+G47*$J$6/100</f>
        <v>1582.3072873372125</v>
      </c>
      <c r="H50" s="16"/>
      <c r="I50" s="17"/>
      <c r="J50" s="17"/>
      <c r="K50" s="17"/>
    </row>
    <row r="51" spans="1:11" ht="12.75">
      <c r="A51" s="8">
        <v>22</v>
      </c>
      <c r="B51" s="8" t="s">
        <v>91</v>
      </c>
      <c r="C51" s="12">
        <f>+Månedsløn!B18*$J$7</f>
        <v>20092.563729564976</v>
      </c>
      <c r="D51" s="12">
        <f>+Månedsløn!C18*$J$7</f>
        <v>20461.34663341646</v>
      </c>
      <c r="E51" s="12">
        <f>+Månedsløn!D18*$J$7</f>
        <v>20716.697838736494</v>
      </c>
      <c r="F51" s="12">
        <f>+Månedsløn!E18*$J$7</f>
        <v>21085.480742587977</v>
      </c>
      <c r="G51" s="12">
        <f>+Månedsløn!F18*$J$7</f>
        <v>21340.83194790801</v>
      </c>
      <c r="H51" s="16"/>
      <c r="I51" s="17"/>
      <c r="J51" s="17"/>
      <c r="K51" s="17"/>
    </row>
    <row r="52" spans="2:11" ht="12.75">
      <c r="B52" t="s">
        <v>84</v>
      </c>
      <c r="C52" s="13">
        <f>+C51*$J$5/100</f>
        <v>755.4803962316431</v>
      </c>
      <c r="D52" s="13">
        <f>+D51*$J$5/100</f>
        <v>769.3466334164588</v>
      </c>
      <c r="E52" s="13">
        <f>+E51*$J$5/100</f>
        <v>778.9478387364921</v>
      </c>
      <c r="F52" s="13">
        <f>+F51*$J$5/100</f>
        <v>792.8140759213079</v>
      </c>
      <c r="G52" s="13">
        <f>+G51*$J$5/100</f>
        <v>802.4152812413412</v>
      </c>
      <c r="H52" s="16"/>
      <c r="I52" s="16"/>
      <c r="J52" s="16"/>
      <c r="K52" s="16"/>
    </row>
    <row r="53" spans="2:11" ht="12.75">
      <c r="B53" t="s">
        <v>90</v>
      </c>
      <c r="C53" s="13">
        <f>+C51-C52</f>
        <v>19337.083333333332</v>
      </c>
      <c r="D53" s="13">
        <f>+D51-D52</f>
        <v>19692</v>
      </c>
      <c r="E53" s="13">
        <f>+E51-E52</f>
        <v>19937.750000000004</v>
      </c>
      <c r="F53" s="13">
        <f>+F51-F52</f>
        <v>20292.666666666668</v>
      </c>
      <c r="G53" s="13">
        <f>+G51-G52</f>
        <v>20538.416666666668</v>
      </c>
      <c r="H53" s="16"/>
      <c r="I53" s="16"/>
      <c r="J53" s="16"/>
      <c r="K53" s="16"/>
    </row>
    <row r="54" spans="2:12" ht="12.75">
      <c r="B54" t="s">
        <v>92</v>
      </c>
      <c r="C54" s="13">
        <f>+C51*$J$6/100</f>
        <v>1510.9607924632862</v>
      </c>
      <c r="D54" s="13">
        <f>+D51*$J$6/100</f>
        <v>1538.6932668329175</v>
      </c>
      <c r="E54" s="13">
        <f>+E51*$J$6/100</f>
        <v>1557.8956774729843</v>
      </c>
      <c r="F54" s="13">
        <f>+F51*$J$6/100</f>
        <v>1585.6281518426158</v>
      </c>
      <c r="G54" s="13">
        <f>+G51*$J$6/100</f>
        <v>1604.8305624826824</v>
      </c>
      <c r="H54" s="16"/>
      <c r="I54" s="16"/>
      <c r="J54" s="16"/>
      <c r="K54" s="16"/>
      <c r="L54" s="14"/>
    </row>
    <row r="55" spans="1:11" ht="12.75">
      <c r="A55" s="8">
        <v>23</v>
      </c>
      <c r="B55" s="8" t="s">
        <v>91</v>
      </c>
      <c r="C55" s="12">
        <f>+Månedsløn!B19*$J$7</f>
        <v>20412.943336104185</v>
      </c>
      <c r="D55" s="12">
        <f>+Månedsløn!C19*$J$7</f>
        <v>20771.768495428096</v>
      </c>
      <c r="E55" s="12">
        <f>+Månedsløn!D19*$J$7</f>
        <v>21019.932806871708</v>
      </c>
      <c r="F55" s="12">
        <f>+Månedsløn!E19*$J$7</f>
        <v>21378.671377112772</v>
      </c>
      <c r="G55" s="12">
        <f>+Månedsløn!F19*$J$7</f>
        <v>21627.008866722084</v>
      </c>
      <c r="H55" s="16"/>
      <c r="I55" s="16"/>
      <c r="J55" s="16"/>
      <c r="K55" s="16"/>
    </row>
    <row r="56" spans="2:11" ht="12.75">
      <c r="B56" t="s">
        <v>84</v>
      </c>
      <c r="C56" s="13">
        <f>+C55*$J$5/100</f>
        <v>767.5266694375173</v>
      </c>
      <c r="D56" s="13">
        <f>+D55*$J$5/100</f>
        <v>781.0184954280963</v>
      </c>
      <c r="E56" s="13">
        <f>+E55*$J$5/100</f>
        <v>790.3494735383762</v>
      </c>
      <c r="F56" s="13">
        <f>+F55*$J$5/100</f>
        <v>803.8380437794402</v>
      </c>
      <c r="G56" s="13">
        <f>+G55*$J$5/100</f>
        <v>813.1755333887503</v>
      </c>
      <c r="H56" s="16"/>
      <c r="I56" s="16"/>
      <c r="J56" s="16"/>
      <c r="K56" s="16"/>
    </row>
    <row r="57" spans="2:12" ht="12.75">
      <c r="B57" t="s">
        <v>90</v>
      </c>
      <c r="C57" s="13">
        <f>+C55-C56</f>
        <v>19645.416666666668</v>
      </c>
      <c r="D57" s="13">
        <f>+D55-D56</f>
        <v>19990.75</v>
      </c>
      <c r="E57" s="13">
        <f>+E55-E56</f>
        <v>20229.583333333332</v>
      </c>
      <c r="F57" s="13">
        <f>+F55-F56</f>
        <v>20574.833333333332</v>
      </c>
      <c r="G57" s="13">
        <f>+G55-G56</f>
        <v>20813.833333333336</v>
      </c>
      <c r="H57" s="16"/>
      <c r="I57" s="16"/>
      <c r="J57" s="16"/>
      <c r="K57" s="16"/>
      <c r="L57" s="14"/>
    </row>
    <row r="58" spans="2:11" ht="12.75">
      <c r="B58" t="s">
        <v>92</v>
      </c>
      <c r="C58" s="13">
        <f>+C55*$J$6/100</f>
        <v>1535.0533388750346</v>
      </c>
      <c r="D58" s="13">
        <f>+D55*$J$6/100</f>
        <v>1562.0369908561927</v>
      </c>
      <c r="E58" s="13">
        <f>+E55*$J$6/100</f>
        <v>1580.6989470767523</v>
      </c>
      <c r="F58" s="13">
        <f>+F55*$J$6/100</f>
        <v>1607.6760875588805</v>
      </c>
      <c r="G58" s="13">
        <f>+G55*$J$6/100</f>
        <v>1626.3510667775006</v>
      </c>
      <c r="H58" s="16"/>
      <c r="I58" s="16"/>
      <c r="J58" s="16"/>
      <c r="K58" s="16"/>
    </row>
    <row r="59" spans="1:11" ht="12.75">
      <c r="A59" s="8">
        <v>24</v>
      </c>
      <c r="B59" s="8" t="s">
        <v>91</v>
      </c>
      <c r="C59" s="12">
        <f>+Månedsløn!B20*$J$7</f>
        <v>20743.627043502358</v>
      </c>
      <c r="D59" s="12">
        <f>+Månedsløn!C20*$J$7</f>
        <v>21092.148101967305</v>
      </c>
      <c r="E59" s="12">
        <f>+Månedsløn!D20*$J$7</f>
        <v>21333.47187586589</v>
      </c>
      <c r="F59" s="12">
        <f>+Månedsløn!E20*$J$7</f>
        <v>21681.99293433084</v>
      </c>
      <c r="G59" s="12">
        <f>+Månedsløn!F20*$J$7</f>
        <v>21923.23011914658</v>
      </c>
      <c r="H59" s="16"/>
      <c r="I59" s="16"/>
      <c r="J59" s="16"/>
      <c r="K59" s="16"/>
    </row>
    <row r="60" spans="2:11" ht="12.75">
      <c r="B60" t="s">
        <v>84</v>
      </c>
      <c r="C60" s="13">
        <f>+C59*$J$5/100</f>
        <v>779.9603768356886</v>
      </c>
      <c r="D60" s="13">
        <f>+D59*$J$5/100</f>
        <v>793.0647686339706</v>
      </c>
      <c r="E60" s="13">
        <f>+E59*$J$5/100</f>
        <v>802.1385425325574</v>
      </c>
      <c r="F60" s="13">
        <f>+F59*$J$5/100</f>
        <v>815.2429343308395</v>
      </c>
      <c r="G60" s="13">
        <f>+G59*$J$5/100</f>
        <v>824.3134524799113</v>
      </c>
      <c r="H60" s="16"/>
      <c r="I60" s="16"/>
      <c r="J60" s="16"/>
      <c r="K60" s="16"/>
    </row>
    <row r="61" spans="2:11" ht="12.75">
      <c r="B61" t="s">
        <v>90</v>
      </c>
      <c r="C61" s="13">
        <f>+C59-C60</f>
        <v>19963.666666666668</v>
      </c>
      <c r="D61" s="13">
        <f>+D59-D60</f>
        <v>20299.083333333336</v>
      </c>
      <c r="E61" s="13">
        <f>+E59-E60</f>
        <v>20531.333333333332</v>
      </c>
      <c r="F61" s="13">
        <f>+F59-F60</f>
        <v>20866.75</v>
      </c>
      <c r="G61" s="13">
        <f>+G59-G60</f>
        <v>21098.91666666667</v>
      </c>
      <c r="H61" s="16"/>
      <c r="I61" s="16"/>
      <c r="J61" s="16"/>
      <c r="K61" s="16"/>
    </row>
    <row r="62" spans="2:12" ht="12.75">
      <c r="B62" t="s">
        <v>92</v>
      </c>
      <c r="C62" s="13">
        <f>+C59*$J$6/100</f>
        <v>1559.9207536713773</v>
      </c>
      <c r="D62" s="13">
        <f>+D59*$J$6/100</f>
        <v>1586.1295372679413</v>
      </c>
      <c r="E62" s="13">
        <f>+E59*$J$6/100</f>
        <v>1604.2770850651148</v>
      </c>
      <c r="F62" s="13">
        <f>+F59*$J$6/100</f>
        <v>1630.485868661679</v>
      </c>
      <c r="G62" s="13">
        <f>+G59*$J$6/100</f>
        <v>1648.6269049598227</v>
      </c>
      <c r="H62" s="16"/>
      <c r="I62" s="16"/>
      <c r="J62" s="16"/>
      <c r="K62" s="16"/>
      <c r="L62" s="14"/>
    </row>
    <row r="63" spans="1:11" ht="12.75">
      <c r="A63" s="8">
        <v>25</v>
      </c>
      <c r="B63" s="8" t="s">
        <v>91</v>
      </c>
      <c r="C63" s="12">
        <f>+Månedsløn!B21*$J$7</f>
        <v>21081.151288445555</v>
      </c>
      <c r="D63" s="12">
        <f>+Månedsløn!C21*$J$7</f>
        <v>21418.762122471602</v>
      </c>
      <c r="E63" s="12">
        <f>+Månedsløn!D21*$J$7</f>
        <v>21652.466057079524</v>
      </c>
      <c r="F63" s="12">
        <f>+Månedsløn!E21*$J$7</f>
        <v>21990.250069271267</v>
      </c>
      <c r="G63" s="12">
        <f>+Månedsløn!F21*$J$7</f>
        <v>22223.95400387919</v>
      </c>
      <c r="H63" s="16"/>
      <c r="I63" s="16"/>
      <c r="J63" s="16"/>
      <c r="K63" s="16"/>
    </row>
    <row r="64" spans="2:11" ht="12.75">
      <c r="B64" t="s">
        <v>84</v>
      </c>
      <c r="C64" s="13">
        <f>+C63*$J$5/100</f>
        <v>792.6512884455528</v>
      </c>
      <c r="D64" s="13">
        <f>+D63*$J$5/100</f>
        <v>805.3454558049322</v>
      </c>
      <c r="E64" s="13">
        <f>+E63*$J$5/100</f>
        <v>814.13272374619</v>
      </c>
      <c r="F64" s="13">
        <f>+F63*$J$5/100</f>
        <v>826.8334026045995</v>
      </c>
      <c r="G64" s="13">
        <f>+G63*$J$5/100</f>
        <v>835.6206705458575</v>
      </c>
      <c r="H64" s="16"/>
      <c r="I64" s="16"/>
      <c r="J64" s="16"/>
      <c r="K64" s="16"/>
    </row>
    <row r="65" spans="2:12" ht="12.75">
      <c r="B65" t="s">
        <v>90</v>
      </c>
      <c r="C65" s="13">
        <f>+C63-C64</f>
        <v>20288.500000000004</v>
      </c>
      <c r="D65" s="13">
        <f>+D63-D64</f>
        <v>20613.41666666667</v>
      </c>
      <c r="E65" s="13">
        <f>+E63-E64</f>
        <v>20838.333333333336</v>
      </c>
      <c r="F65" s="13">
        <f>+F63-F64</f>
        <v>21163.416666666668</v>
      </c>
      <c r="G65" s="13">
        <f>+G63-G64</f>
        <v>21388.333333333332</v>
      </c>
      <c r="H65" s="16"/>
      <c r="I65" s="16"/>
      <c r="J65" s="16"/>
      <c r="K65" s="16"/>
      <c r="L65" s="14"/>
    </row>
    <row r="66" spans="2:11" ht="12.75">
      <c r="B66" t="s">
        <v>92</v>
      </c>
      <c r="C66" s="13">
        <f>+C63*$J$6/100</f>
        <v>1585.3025768911057</v>
      </c>
      <c r="D66" s="13">
        <f>+D63*$J$6/100</f>
        <v>1610.6909116098643</v>
      </c>
      <c r="E66" s="13">
        <f>+E63*$J$6/100</f>
        <v>1628.26544749238</v>
      </c>
      <c r="F66" s="13">
        <f>+F63*$J$6/100</f>
        <v>1653.666805209199</v>
      </c>
      <c r="G66" s="13">
        <f>+G63*$J$6/100</f>
        <v>1671.241341091715</v>
      </c>
      <c r="H66" s="16"/>
      <c r="I66" s="16"/>
      <c r="J66" s="16"/>
      <c r="K66" s="16"/>
    </row>
    <row r="67" spans="1:11" ht="12.75">
      <c r="A67" s="8">
        <v>26</v>
      </c>
      <c r="B67" s="8" t="s">
        <v>91</v>
      </c>
      <c r="C67" s="12">
        <f>+Månedsløn!B22*$J$7</f>
        <v>21426.55513992796</v>
      </c>
      <c r="D67" s="12">
        <f>+Månedsløn!C22*$J$7</f>
        <v>21752.649625935162</v>
      </c>
      <c r="E67" s="12">
        <f>+Månedsløn!D22*$J$7</f>
        <v>21978.300775838183</v>
      </c>
      <c r="F67" s="12">
        <f>+Månedsløn!E22*$J$7</f>
        <v>22304.30867276254</v>
      </c>
      <c r="G67" s="12">
        <f>+Månedsløn!F22*$J$7</f>
        <v>22529.959822665558</v>
      </c>
      <c r="H67" s="16"/>
      <c r="I67" s="16"/>
      <c r="J67" s="16"/>
      <c r="K67" s="16"/>
    </row>
    <row r="68" spans="2:11" ht="12.75">
      <c r="B68" t="s">
        <v>84</v>
      </c>
      <c r="C68" s="13">
        <f>+C67*$J$5/100</f>
        <v>805.6384732612913</v>
      </c>
      <c r="D68" s="13">
        <f>+D67*$J$5/100</f>
        <v>817.899625935162</v>
      </c>
      <c r="E68" s="13">
        <f>+E67*$J$5/100</f>
        <v>826.3841091715155</v>
      </c>
      <c r="F68" s="13">
        <f>+F67*$J$5/100</f>
        <v>838.6420060958715</v>
      </c>
      <c r="G68" s="13">
        <f>+G67*$J$5/100</f>
        <v>847.1264893322249</v>
      </c>
      <c r="H68" s="16"/>
      <c r="I68" s="16"/>
      <c r="J68" s="16"/>
      <c r="K68" s="16"/>
    </row>
    <row r="69" spans="2:11" ht="12.75">
      <c r="B69" t="s">
        <v>90</v>
      </c>
      <c r="C69" s="13">
        <f>+C67-C68</f>
        <v>20620.91666666667</v>
      </c>
      <c r="D69" s="13">
        <f>+D67-D68</f>
        <v>20934.75</v>
      </c>
      <c r="E69" s="13">
        <f>+E67-E68</f>
        <v>21151.916666666668</v>
      </c>
      <c r="F69" s="13">
        <f>+F67-F68</f>
        <v>21465.66666666667</v>
      </c>
      <c r="G69" s="13">
        <f>+G67-G68</f>
        <v>21682.833333333332</v>
      </c>
      <c r="H69" s="16"/>
      <c r="I69" s="16"/>
      <c r="J69" s="16"/>
      <c r="K69" s="16"/>
    </row>
    <row r="70" spans="2:12" ht="12.75">
      <c r="B70" t="s">
        <v>92</v>
      </c>
      <c r="C70" s="13">
        <f>+C67*$J$6/100</f>
        <v>1611.2769465225826</v>
      </c>
      <c r="D70" s="13">
        <f>+D67*$J$6/100</f>
        <v>1635.799251870324</v>
      </c>
      <c r="E70" s="13">
        <f>+E67*$J$6/100</f>
        <v>1652.768218343031</v>
      </c>
      <c r="F70" s="13">
        <f>+F67*$J$6/100</f>
        <v>1677.284012191743</v>
      </c>
      <c r="G70" s="13">
        <f>+G67*$J$6/100</f>
        <v>1694.2529786644498</v>
      </c>
      <c r="H70" s="16"/>
      <c r="I70" s="16"/>
      <c r="J70" s="16"/>
      <c r="K70" s="16"/>
      <c r="L70" s="14"/>
    </row>
    <row r="71" spans="1:11" ht="12.75">
      <c r="A71" s="8">
        <v>27</v>
      </c>
      <c r="B71" s="8" t="s">
        <v>91</v>
      </c>
      <c r="C71" s="12">
        <f>+Månedsløn!B23*$J$7</f>
        <v>21779.752008866722</v>
      </c>
      <c r="D71" s="12">
        <f>+Månedsløn!C23*$J$7</f>
        <v>22093.291077860904</v>
      </c>
      <c r="E71" s="12">
        <f>+Månedsløn!D23*$J$7</f>
        <v>22310.283319479084</v>
      </c>
      <c r="F71" s="12">
        <f>+Månedsløn!E23*$J$7</f>
        <v>22623.822388473265</v>
      </c>
      <c r="G71" s="12">
        <f>+Månedsløn!F23*$J$7</f>
        <v>22840.814630091438</v>
      </c>
      <c r="H71" s="16"/>
      <c r="I71" s="16"/>
      <c r="J71" s="16"/>
      <c r="K71" s="16"/>
    </row>
    <row r="72" spans="2:11" ht="12.75">
      <c r="B72" t="s">
        <v>84</v>
      </c>
      <c r="C72" s="13">
        <f>+C71*$J$5/100</f>
        <v>818.9186755333888</v>
      </c>
      <c r="D72" s="13">
        <f>+D71*$J$5/100</f>
        <v>830.7077445275698</v>
      </c>
      <c r="E72" s="13">
        <f>+E71*$J$5/100</f>
        <v>838.8666528124136</v>
      </c>
      <c r="F72" s="13">
        <f>+F71*$J$5/100</f>
        <v>850.6557218065947</v>
      </c>
      <c r="G72" s="13">
        <f>+G71*$J$5/100</f>
        <v>858.8146300914381</v>
      </c>
      <c r="H72" s="16"/>
      <c r="I72" s="16"/>
      <c r="J72" s="16"/>
      <c r="K72" s="16"/>
    </row>
    <row r="73" spans="2:12" ht="12.75">
      <c r="B73" t="s">
        <v>90</v>
      </c>
      <c r="C73" s="13">
        <f>+C71-C72</f>
        <v>20960.833333333332</v>
      </c>
      <c r="D73" s="13">
        <f>+D71-D72</f>
        <v>21262.583333333336</v>
      </c>
      <c r="E73" s="13">
        <f>+E71-E72</f>
        <v>21471.41666666667</v>
      </c>
      <c r="F73" s="13">
        <f>+F71-F72</f>
        <v>21773.16666666667</v>
      </c>
      <c r="G73" s="13">
        <f>+G71-G72</f>
        <v>21982</v>
      </c>
      <c r="H73" s="16"/>
      <c r="I73" s="16"/>
      <c r="J73" s="16"/>
      <c r="K73" s="16"/>
      <c r="L73" s="14"/>
    </row>
    <row r="74" spans="2:11" ht="12.75">
      <c r="B74" t="s">
        <v>92</v>
      </c>
      <c r="C74" s="13">
        <f>+C71*$J$6/100</f>
        <v>1637.8373510667775</v>
      </c>
      <c r="D74" s="13">
        <f>+D71*$J$6/100</f>
        <v>1661.4154890551397</v>
      </c>
      <c r="E74" s="13">
        <f>+E71*$J$6/100</f>
        <v>1677.7333056248272</v>
      </c>
      <c r="F74" s="13">
        <f>+F71*$J$6/100</f>
        <v>1701.3114436131893</v>
      </c>
      <c r="G74" s="13">
        <f>+G71*$J$6/100</f>
        <v>1717.6292601828761</v>
      </c>
      <c r="H74" s="16"/>
      <c r="I74" s="16"/>
      <c r="J74" s="16"/>
      <c r="K74" s="16"/>
    </row>
    <row r="75" spans="1:11" ht="12.75">
      <c r="A75" s="8">
        <v>28</v>
      </c>
      <c r="B75" s="8" t="s">
        <v>91</v>
      </c>
      <c r="C75" s="12">
        <f>+Månedsløn!B24*$J$7</f>
        <v>22140.828484344693</v>
      </c>
      <c r="D75" s="12">
        <f>+Månedsløn!C24*$J$7</f>
        <v>22441.032834580215</v>
      </c>
      <c r="E75" s="12">
        <f>+Månedsløn!D24*$J$7</f>
        <v>22648.84663341646</v>
      </c>
      <c r="F75" s="12">
        <f>+Månedsløn!E24*$J$7</f>
        <v>22949.050983651985</v>
      </c>
      <c r="G75" s="12">
        <f>+Månedsløn!F24*$J$7</f>
        <v>23156.778193405375</v>
      </c>
      <c r="H75" s="16"/>
      <c r="I75" s="16"/>
      <c r="J75" s="16"/>
      <c r="K75" s="16"/>
    </row>
    <row r="76" spans="2:11" ht="12.75">
      <c r="B76" t="s">
        <v>84</v>
      </c>
      <c r="C76" s="13">
        <f>+C75*$J$5/100</f>
        <v>832.4951510113605</v>
      </c>
      <c r="D76" s="13">
        <f>+D75*$J$5/100</f>
        <v>843.782834580216</v>
      </c>
      <c r="E76" s="13">
        <f>+E75*$J$5/100</f>
        <v>851.5966334164588</v>
      </c>
      <c r="F76" s="13">
        <f>+F75*$J$5/100</f>
        <v>862.8843169853146</v>
      </c>
      <c r="G76" s="13">
        <f>+G75*$J$5/100</f>
        <v>870.694860072042</v>
      </c>
      <c r="H76" s="16"/>
      <c r="I76" s="16"/>
      <c r="J76" s="16"/>
      <c r="K76" s="16"/>
    </row>
    <row r="77" spans="2:11" ht="12.75">
      <c r="B77" t="s">
        <v>90</v>
      </c>
      <c r="C77" s="13">
        <f>+C75-C76</f>
        <v>21308.333333333332</v>
      </c>
      <c r="D77" s="13">
        <f>+D75-D76</f>
        <v>21597.25</v>
      </c>
      <c r="E77" s="13">
        <f>+E75-E76</f>
        <v>21797.25</v>
      </c>
      <c r="F77" s="13">
        <f>+F75-F76</f>
        <v>22086.16666666667</v>
      </c>
      <c r="G77" s="13">
        <f>+G75-G76</f>
        <v>22286.083333333332</v>
      </c>
      <c r="H77" s="16"/>
      <c r="I77" s="16"/>
      <c r="J77" s="16"/>
      <c r="K77" s="16"/>
    </row>
    <row r="78" spans="2:12" ht="12.75">
      <c r="B78" t="s">
        <v>92</v>
      </c>
      <c r="C78" s="13">
        <f>+C75*$J$6/100</f>
        <v>1664.990302022721</v>
      </c>
      <c r="D78" s="13">
        <f>+D75*$J$6/100</f>
        <v>1687.565669160432</v>
      </c>
      <c r="E78" s="13">
        <f>+E75*$J$6/100</f>
        <v>1703.1932668329175</v>
      </c>
      <c r="F78" s="13">
        <f>+F75*$J$6/100</f>
        <v>1725.7686339706293</v>
      </c>
      <c r="G78" s="13">
        <f>+G75*$J$6/100</f>
        <v>1741.389720144084</v>
      </c>
      <c r="H78" s="16"/>
      <c r="I78" s="16"/>
      <c r="J78" s="16"/>
      <c r="K78" s="16"/>
      <c r="L78" s="14"/>
    </row>
    <row r="79" spans="1:11" ht="12.75">
      <c r="A79" s="8">
        <v>29</v>
      </c>
      <c r="B79" s="8" t="s">
        <v>91</v>
      </c>
      <c r="C79" s="12">
        <f>+Månedsløn!B25*$J$7</f>
        <v>22510.04433361042</v>
      </c>
      <c r="D79" s="12">
        <f>+Månedsløn!C25*$J$7</f>
        <v>22796.0480742588</v>
      </c>
      <c r="E79" s="12">
        <f>+Månedsløn!D25*$J$7</f>
        <v>22993.990717650322</v>
      </c>
      <c r="F79" s="12">
        <f>+Månedsløn!E25*$J$7</f>
        <v>23279.907869215847</v>
      </c>
      <c r="G79" s="12">
        <f>+Månedsløn!F25*$J$7</f>
        <v>23477.937101690222</v>
      </c>
      <c r="H79" s="16"/>
      <c r="I79" s="16"/>
      <c r="J79" s="16"/>
      <c r="K79" s="16"/>
    </row>
    <row r="80" spans="2:11" ht="12.75">
      <c r="B80" t="s">
        <v>84</v>
      </c>
      <c r="C80" s="13">
        <f>+C79*$J$5/100</f>
        <v>846.3776669437518</v>
      </c>
      <c r="D80" s="13">
        <f>+D79*$J$5/100</f>
        <v>857.1314075921308</v>
      </c>
      <c r="E80" s="13">
        <f>+E79*$J$5/100</f>
        <v>864.5740509836521</v>
      </c>
      <c r="F80" s="13">
        <f>+F79*$J$5/100</f>
        <v>875.3245358825158</v>
      </c>
      <c r="G80" s="13">
        <f>+G79*$J$5/100</f>
        <v>882.7704350235523</v>
      </c>
      <c r="H80" s="16"/>
      <c r="I80" s="16"/>
      <c r="J80" s="16"/>
      <c r="K80" s="16"/>
    </row>
    <row r="81" spans="2:12" ht="12.75">
      <c r="B81" t="s">
        <v>90</v>
      </c>
      <c r="C81" s="13">
        <f>+C79-C80</f>
        <v>21663.66666666667</v>
      </c>
      <c r="D81" s="13">
        <f>+D79-D80</f>
        <v>21938.91666666667</v>
      </c>
      <c r="E81" s="13">
        <f>+E79-E80</f>
        <v>22129.41666666667</v>
      </c>
      <c r="F81" s="13">
        <f>+F79-F80</f>
        <v>22404.583333333332</v>
      </c>
      <c r="G81" s="13">
        <f>+G79-G80</f>
        <v>22595.16666666667</v>
      </c>
      <c r="H81" s="16"/>
      <c r="I81" s="16"/>
      <c r="J81" s="16"/>
      <c r="K81" s="16"/>
      <c r="L81" s="14"/>
    </row>
    <row r="82" spans="2:11" ht="12.75">
      <c r="B82" t="s">
        <v>92</v>
      </c>
      <c r="C82" s="13">
        <f>+C79*$J$6/100</f>
        <v>1692.7553338875036</v>
      </c>
      <c r="D82" s="13">
        <f>+D79*$J$6/100</f>
        <v>1714.2628151842616</v>
      </c>
      <c r="E82" s="13">
        <f>+E79*$J$6/100</f>
        <v>1729.1481019673042</v>
      </c>
      <c r="F82" s="13">
        <f>+F79*$J$6/100</f>
        <v>1750.6490717650315</v>
      </c>
      <c r="G82" s="13">
        <f>+G79*$J$6/100</f>
        <v>1765.5408700471046</v>
      </c>
      <c r="H82" s="16"/>
      <c r="I82" s="16"/>
      <c r="J82" s="16"/>
      <c r="K82" s="16"/>
    </row>
    <row r="83" spans="1:11" ht="12.75">
      <c r="A83" s="8">
        <v>30</v>
      </c>
      <c r="B83" s="8" t="s">
        <v>91</v>
      </c>
      <c r="C83" s="12">
        <f>+Månedsløn!B26*$J$7</f>
        <v>22887.226378498202</v>
      </c>
      <c r="D83" s="12">
        <f>+Månedsløn!C26*$J$7</f>
        <v>23157.990440565256</v>
      </c>
      <c r="E83" s="12">
        <f>+Månedsløn!D26*$J$7</f>
        <v>23345.542394014963</v>
      </c>
      <c r="F83" s="12">
        <f>+Månedsløn!E26*$J$7</f>
        <v>23616.306456082017</v>
      </c>
      <c r="G83" s="12">
        <f>+Månedsløn!F26*$J$7</f>
        <v>23803.771820448877</v>
      </c>
      <c r="H83" s="16"/>
      <c r="I83" s="16"/>
      <c r="J83" s="16"/>
      <c r="K83" s="16"/>
    </row>
    <row r="84" spans="2:11" ht="12.75">
      <c r="B84" t="s">
        <v>84</v>
      </c>
      <c r="C84" s="13">
        <f>+C83*$J$5/100</f>
        <v>860.5597118315324</v>
      </c>
      <c r="D84" s="13">
        <f>+D83*$J$5/100</f>
        <v>870.7404405652535</v>
      </c>
      <c r="E84" s="13">
        <f>+E83*$J$5/100</f>
        <v>877.7923940149626</v>
      </c>
      <c r="F84" s="13">
        <f>+F83*$J$5/100</f>
        <v>887.9731227486839</v>
      </c>
      <c r="G84" s="13">
        <f>+G83*$J$5/100</f>
        <v>895.0218204488777</v>
      </c>
      <c r="H84" s="16"/>
      <c r="I84" s="16"/>
      <c r="J84" s="16"/>
      <c r="K84" s="16"/>
    </row>
    <row r="85" spans="2:11" ht="12.75">
      <c r="B85" t="s">
        <v>90</v>
      </c>
      <c r="C85" s="13">
        <f>+C83-C84</f>
        <v>22026.66666666667</v>
      </c>
      <c r="D85" s="13">
        <f>+D83-D84</f>
        <v>22287.250000000004</v>
      </c>
      <c r="E85" s="13">
        <f>+E83-E84</f>
        <v>22467.75</v>
      </c>
      <c r="F85" s="13">
        <f>+F83-F84</f>
        <v>22728.333333333332</v>
      </c>
      <c r="G85" s="13">
        <f>+G83-G84</f>
        <v>22908.75</v>
      </c>
      <c r="H85" s="16"/>
      <c r="I85" s="16"/>
      <c r="J85" s="16"/>
      <c r="K85" s="16"/>
    </row>
    <row r="86" spans="2:12" ht="12.75">
      <c r="B86" t="s">
        <v>92</v>
      </c>
      <c r="C86" s="13">
        <f>+C83*$J$6/100</f>
        <v>1721.1194236630647</v>
      </c>
      <c r="D86" s="13">
        <f>+D83*$J$6/100</f>
        <v>1741.480881130507</v>
      </c>
      <c r="E86" s="13">
        <f>+E83*$J$6/100</f>
        <v>1755.5847880299252</v>
      </c>
      <c r="F86" s="13">
        <f>+F83*$J$6/100</f>
        <v>1775.9462454973677</v>
      </c>
      <c r="G86" s="13">
        <f>+G83*$J$6/100</f>
        <v>1790.0436408977555</v>
      </c>
      <c r="H86" s="16"/>
      <c r="I86" s="16"/>
      <c r="J86" s="16"/>
      <c r="K86" s="16"/>
      <c r="L86" s="14"/>
    </row>
    <row r="87" spans="1:11" ht="12.75">
      <c r="A87" s="8">
        <v>31</v>
      </c>
      <c r="B87" s="8" t="s">
        <v>91</v>
      </c>
      <c r="C87" s="12">
        <f>+Månedsløn!B27*$J$7</f>
        <v>23272.980742587977</v>
      </c>
      <c r="D87" s="12">
        <f>+Månedsløn!C27*$J$7</f>
        <v>23527.72582432807</v>
      </c>
      <c r="E87" s="12">
        <f>+Månedsløn!D27*$J$7</f>
        <v>23704.02119700748</v>
      </c>
      <c r="F87" s="12">
        <f>+Månedsløn!E27*$J$7</f>
        <v>23958.76627874758</v>
      </c>
      <c r="G87" s="12">
        <f>+Månedsløn!F27*$J$7</f>
        <v>24135.06165142699</v>
      </c>
      <c r="H87" s="16"/>
      <c r="I87" s="16"/>
      <c r="J87" s="16"/>
      <c r="K87" s="16"/>
    </row>
    <row r="88" spans="2:11" ht="12.75">
      <c r="B88" t="s">
        <v>84</v>
      </c>
      <c r="C88" s="13">
        <f>+C87*$J$5/100</f>
        <v>875.0640759213079</v>
      </c>
      <c r="D88" s="13">
        <f>+D87*$J$5/100</f>
        <v>884.6424909947355</v>
      </c>
      <c r="E88" s="13">
        <f>+E87*$J$5/100</f>
        <v>891.2711970074812</v>
      </c>
      <c r="F88" s="13">
        <f>+F87*$J$5/100</f>
        <v>900.8496120809089</v>
      </c>
      <c r="G88" s="13">
        <f>+G87*$J$5/100</f>
        <v>907.4783180936548</v>
      </c>
      <c r="H88" s="16"/>
      <c r="I88" s="16"/>
      <c r="J88" s="16"/>
      <c r="K88" s="16"/>
    </row>
    <row r="89" spans="2:12" ht="12.75">
      <c r="B89" t="s">
        <v>90</v>
      </c>
      <c r="C89" s="13">
        <f>+C87-C88</f>
        <v>22397.916666666668</v>
      </c>
      <c r="D89" s="13">
        <f>+D87-D88</f>
        <v>22643.083333333336</v>
      </c>
      <c r="E89" s="13">
        <f>+E87-E88</f>
        <v>22812.75</v>
      </c>
      <c r="F89" s="13">
        <f>+F87-F88</f>
        <v>23057.916666666668</v>
      </c>
      <c r="G89" s="13">
        <f>+G87-G88</f>
        <v>23227.583333333336</v>
      </c>
      <c r="H89" s="16"/>
      <c r="I89" s="16"/>
      <c r="J89" s="16"/>
      <c r="K89" s="16"/>
      <c r="L89" s="14"/>
    </row>
    <row r="90" spans="2:11" ht="12.75">
      <c r="B90" t="s">
        <v>92</v>
      </c>
      <c r="C90" s="13">
        <f>+C87*$J$6/100</f>
        <v>1750.1281518426158</v>
      </c>
      <c r="D90" s="13">
        <f>+D87*$J$6/100</f>
        <v>1769.284981989471</v>
      </c>
      <c r="E90" s="13">
        <f>+E87*$J$6/100</f>
        <v>1782.5423940149624</v>
      </c>
      <c r="F90" s="13">
        <f>+F87*$J$6/100</f>
        <v>1801.6992241618177</v>
      </c>
      <c r="G90" s="13">
        <f>+G87*$J$6/100</f>
        <v>1814.9566361873096</v>
      </c>
      <c r="H90" s="16"/>
      <c r="I90" s="16"/>
      <c r="J90" s="16"/>
      <c r="K90" s="16"/>
    </row>
    <row r="91" spans="1:11" ht="12.75">
      <c r="A91" s="8">
        <v>32</v>
      </c>
      <c r="B91" s="8" t="s">
        <v>91</v>
      </c>
      <c r="C91" s="12">
        <f>+Månedsløn!B28*$J$7</f>
        <v>23667.307425879746</v>
      </c>
      <c r="D91" s="12">
        <f>+Månedsløn!C28*$J$7</f>
        <v>23904.821280133</v>
      </c>
      <c r="E91" s="12">
        <f>+Månedsløn!D28*$J$7</f>
        <v>24069.253948462178</v>
      </c>
      <c r="F91" s="12">
        <f>+Månedsløn!E28*$J$7</f>
        <v>24306.940980881132</v>
      </c>
      <c r="G91" s="12">
        <f>+Månedsløn!F28*$J$7</f>
        <v>24471.37364921031</v>
      </c>
      <c r="H91" s="16"/>
      <c r="I91" s="16"/>
      <c r="J91" s="16"/>
      <c r="K91" s="16"/>
    </row>
    <row r="92" spans="2:11" ht="12.75">
      <c r="B92" t="s">
        <v>84</v>
      </c>
      <c r="C92" s="13">
        <f>+C91*$J$5/100</f>
        <v>889.8907592130785</v>
      </c>
      <c r="D92" s="13">
        <f>+D91*$J$5/100</f>
        <v>898.8212801330009</v>
      </c>
      <c r="E92" s="13">
        <f>+E91*$J$5/100</f>
        <v>905.0039484621778</v>
      </c>
      <c r="F92" s="13">
        <f>+F91*$J$5/100</f>
        <v>913.9409808811305</v>
      </c>
      <c r="G92" s="13">
        <f>+G91*$J$5/100</f>
        <v>920.1236492103076</v>
      </c>
      <c r="H92" s="16"/>
      <c r="I92" s="16"/>
      <c r="J92" s="16"/>
      <c r="K92" s="16"/>
    </row>
    <row r="93" spans="2:11" ht="12.75">
      <c r="B93" t="s">
        <v>90</v>
      </c>
      <c r="C93" s="13">
        <f>+C91-C92</f>
        <v>22777.416666666668</v>
      </c>
      <c r="D93" s="13">
        <f>+D91-D92</f>
        <v>23006</v>
      </c>
      <c r="E93" s="13">
        <f>+E91-E92</f>
        <v>23164.25</v>
      </c>
      <c r="F93" s="13">
        <f>+F91-F92</f>
        <v>23393.000000000004</v>
      </c>
      <c r="G93" s="13">
        <f>+G91-G92</f>
        <v>23551.25</v>
      </c>
      <c r="H93" s="16"/>
      <c r="I93" s="16"/>
      <c r="J93" s="16"/>
      <c r="K93" s="16"/>
    </row>
    <row r="94" spans="2:12" ht="12.75">
      <c r="B94" t="s">
        <v>92</v>
      </c>
      <c r="C94" s="13">
        <f>+C91*$J$6/100</f>
        <v>1779.781518426157</v>
      </c>
      <c r="D94" s="13">
        <f>+D91*$J$6/100</f>
        <v>1797.6425602660017</v>
      </c>
      <c r="E94" s="13">
        <f>+E91*$J$6/100</f>
        <v>1810.0078969243557</v>
      </c>
      <c r="F94" s="13">
        <f>+F91*$J$6/100</f>
        <v>1827.881961762261</v>
      </c>
      <c r="G94" s="13">
        <f>+G91*$J$6/100</f>
        <v>1840.2472984206152</v>
      </c>
      <c r="H94" s="16"/>
      <c r="I94" s="16"/>
      <c r="J94" s="16"/>
      <c r="K94" s="16"/>
      <c r="L94" s="14"/>
    </row>
    <row r="95" spans="1:11" ht="12.75">
      <c r="A95" s="8">
        <v>33</v>
      </c>
      <c r="B95" s="8" t="s">
        <v>91</v>
      </c>
      <c r="C95" s="12">
        <f>+Månedsløn!B29*$J$7</f>
        <v>24070.206428373513</v>
      </c>
      <c r="D95" s="12">
        <f>+Månedsløn!C29*$J$7</f>
        <v>24289.623164311444</v>
      </c>
      <c r="E95" s="12">
        <f>+Månedsløn!D29*$J$7</f>
        <v>24441.500415627597</v>
      </c>
      <c r="F95" s="12">
        <f>+Månedsløn!E29*$J$7</f>
        <v>24660.917151565533</v>
      </c>
      <c r="G95" s="12">
        <f>+Månedsløn!F29*$J$7</f>
        <v>24812.707813798836</v>
      </c>
      <c r="H95" s="16"/>
      <c r="I95" s="16"/>
      <c r="J95" s="16"/>
      <c r="K95" s="16"/>
    </row>
    <row r="96" spans="2:11" ht="12.75">
      <c r="B96" t="s">
        <v>84</v>
      </c>
      <c r="C96" s="13">
        <f>+C95*$J$5/100</f>
        <v>905.039761706844</v>
      </c>
      <c r="D96" s="13">
        <f>+D95*$J$5/100</f>
        <v>913.2898309781102</v>
      </c>
      <c r="E96" s="13">
        <f>+E95*$J$5/100</f>
        <v>919.0004156275976</v>
      </c>
      <c r="F96" s="13">
        <f>+F95*$J$5/100</f>
        <v>927.250484898864</v>
      </c>
      <c r="G96" s="13">
        <f>+G95*$J$5/100</f>
        <v>932.9578137988361</v>
      </c>
      <c r="H96" s="16"/>
      <c r="I96" s="16"/>
      <c r="J96" s="16"/>
      <c r="K96" s="16"/>
    </row>
    <row r="97" spans="2:12" ht="12.75">
      <c r="B97" t="s">
        <v>90</v>
      </c>
      <c r="C97" s="13">
        <f>+C95-C96</f>
        <v>23165.166666666668</v>
      </c>
      <c r="D97" s="13">
        <f>+D95-D96</f>
        <v>23376.333333333336</v>
      </c>
      <c r="E97" s="13">
        <f>+E95-E96</f>
        <v>23522.5</v>
      </c>
      <c r="F97" s="13">
        <f>+F95-F96</f>
        <v>23733.666666666668</v>
      </c>
      <c r="G97" s="13">
        <f>+G95-G96</f>
        <v>23879.75</v>
      </c>
      <c r="H97" s="16"/>
      <c r="I97" s="16"/>
      <c r="J97" s="16"/>
      <c r="K97" s="16"/>
      <c r="L97" s="14"/>
    </row>
    <row r="98" spans="2:11" ht="12.75">
      <c r="B98" t="s">
        <v>92</v>
      </c>
      <c r="C98" s="13">
        <f>+C95*$J$6/100</f>
        <v>1810.079523413688</v>
      </c>
      <c r="D98" s="13">
        <f>+D95*$J$6/100</f>
        <v>1826.5796619562204</v>
      </c>
      <c r="E98" s="13">
        <f>+E95*$J$6/100</f>
        <v>1838.0008312551952</v>
      </c>
      <c r="F98" s="13">
        <f>+F95*$J$6/100</f>
        <v>1854.500969797728</v>
      </c>
      <c r="G98" s="13">
        <f>+G95*$J$6/100</f>
        <v>1865.9156275976723</v>
      </c>
      <c r="H98" s="16"/>
      <c r="I98" s="16"/>
      <c r="J98" s="16"/>
      <c r="K98" s="16"/>
    </row>
    <row r="99" spans="1:11" ht="12.75">
      <c r="A99" s="8">
        <v>34</v>
      </c>
      <c r="B99" s="8" t="s">
        <v>91</v>
      </c>
      <c r="C99" s="12">
        <f>+Månedsløn!B30*$J$7</f>
        <v>24482.45705181491</v>
      </c>
      <c r="D99" s="12">
        <f>+Månedsløn!C30*$J$7</f>
        <v>24682.56442227764</v>
      </c>
      <c r="E99" s="12">
        <f>+Månedsløn!D30*$J$7</f>
        <v>24821.106954835133</v>
      </c>
      <c r="F99" s="12">
        <f>+Månedsløn!E30*$J$7</f>
        <v>25021.214325297868</v>
      </c>
      <c r="G99" s="12">
        <f>+Månedsløn!F30*$J$7</f>
        <v>25159.84344693821</v>
      </c>
      <c r="H99" s="16"/>
      <c r="I99" s="16"/>
      <c r="J99" s="16"/>
      <c r="K99" s="16"/>
    </row>
    <row r="100" spans="2:11" ht="12.75">
      <c r="B100" t="s">
        <v>84</v>
      </c>
      <c r="C100" s="13">
        <f>+C99*$J$5/100</f>
        <v>920.5403851482405</v>
      </c>
      <c r="D100" s="13">
        <f>+D99*$J$5/100</f>
        <v>928.0644222776392</v>
      </c>
      <c r="E100" s="13">
        <f>+E99*$J$5/100</f>
        <v>933.2736215018009</v>
      </c>
      <c r="F100" s="13">
        <f>+F99*$J$5/100</f>
        <v>940.7976586311997</v>
      </c>
      <c r="G100" s="13">
        <f>+G99*$J$5/100</f>
        <v>946.0101136048766</v>
      </c>
      <c r="H100" s="16"/>
      <c r="I100" s="16"/>
      <c r="J100" s="16"/>
      <c r="K100" s="16"/>
    </row>
    <row r="101" spans="2:11" ht="12.75">
      <c r="B101" t="s">
        <v>90</v>
      </c>
      <c r="C101" s="13">
        <f>+C99-C100</f>
        <v>23561.916666666668</v>
      </c>
      <c r="D101" s="13">
        <f>+D99-D100</f>
        <v>23754.5</v>
      </c>
      <c r="E101" s="13">
        <f>+E99-E100</f>
        <v>23887.833333333332</v>
      </c>
      <c r="F101" s="13">
        <f>+F99-F100</f>
        <v>24080.416666666668</v>
      </c>
      <c r="G101" s="13">
        <f>+G99-G100</f>
        <v>24213.833333333332</v>
      </c>
      <c r="H101" s="16"/>
      <c r="I101" s="16"/>
      <c r="J101" s="16"/>
      <c r="K101" s="16"/>
    </row>
    <row r="102" spans="2:12" ht="12.75">
      <c r="B102" t="s">
        <v>92</v>
      </c>
      <c r="C102" s="13">
        <f>+C99*$J$6/100</f>
        <v>1841.080770296481</v>
      </c>
      <c r="D102" s="13">
        <f>+D99*$J$6/100</f>
        <v>1856.1288445552784</v>
      </c>
      <c r="E102" s="13">
        <f>+E99*$J$6/100</f>
        <v>1866.5472430036018</v>
      </c>
      <c r="F102" s="13">
        <f>+F99*$J$6/100</f>
        <v>1881.5953172623995</v>
      </c>
      <c r="G102" s="13">
        <f>+G99*$J$6/100</f>
        <v>1892.020227209753</v>
      </c>
      <c r="H102" s="16"/>
      <c r="I102" s="16"/>
      <c r="J102" s="16"/>
      <c r="K102" s="16"/>
      <c r="L102" s="14"/>
    </row>
    <row r="103" spans="1:11" ht="12.75">
      <c r="A103" s="8">
        <v>35</v>
      </c>
      <c r="B103" s="8" t="s">
        <v>91</v>
      </c>
      <c r="C103" s="12">
        <f>+Månedsløn!B31*$J$7</f>
        <v>24903.36658354115</v>
      </c>
      <c r="D103" s="12">
        <f>+Månedsløn!C31*$J$7</f>
        <v>25083.125519534497</v>
      </c>
      <c r="E103" s="12">
        <f>+Månedsløn!D31*$J$7</f>
        <v>25207.46744250485</v>
      </c>
      <c r="F103" s="12">
        <f>+Månedsløn!E31*$J$7</f>
        <v>25387.053200332502</v>
      </c>
      <c r="G103" s="12">
        <f>+Månedsløn!F31*$J$7</f>
        <v>25511.56830146855</v>
      </c>
      <c r="H103" s="16"/>
      <c r="I103" s="16"/>
      <c r="J103" s="16"/>
      <c r="K103" s="16"/>
    </row>
    <row r="104" spans="2:11" ht="12.75">
      <c r="B104" t="s">
        <v>84</v>
      </c>
      <c r="C104" s="13">
        <f>+C103*$J$5/100</f>
        <v>936.3665835411471</v>
      </c>
      <c r="D104" s="13">
        <f>+D103*$J$5/100</f>
        <v>943.125519534497</v>
      </c>
      <c r="E104" s="13">
        <f>+E103*$J$5/100</f>
        <v>947.8007758381823</v>
      </c>
      <c r="F104" s="13">
        <f>+F103*$J$5/100</f>
        <v>954.553200332502</v>
      </c>
      <c r="G104" s="13">
        <f>+G103*$J$5/100</f>
        <v>959.2349681352174</v>
      </c>
      <c r="H104" s="16"/>
      <c r="I104" s="16"/>
      <c r="J104" s="16"/>
      <c r="K104" s="16"/>
    </row>
    <row r="105" spans="2:12" ht="12.75">
      <c r="B105" t="s">
        <v>90</v>
      </c>
      <c r="C105" s="13">
        <f>+C103-C104</f>
        <v>23967</v>
      </c>
      <c r="D105" s="13">
        <f>+D103-D104</f>
        <v>24140</v>
      </c>
      <c r="E105" s="13">
        <f>+E103-E104</f>
        <v>24259.666666666668</v>
      </c>
      <c r="F105" s="13">
        <f>+F103-F104</f>
        <v>24432.5</v>
      </c>
      <c r="G105" s="13">
        <f>+G103-G104</f>
        <v>24552.333333333332</v>
      </c>
      <c r="H105" s="16"/>
      <c r="I105" s="16"/>
      <c r="J105" s="16"/>
      <c r="K105" s="16"/>
      <c r="L105" s="14"/>
    </row>
    <row r="106" spans="2:11" ht="12.75">
      <c r="B106" t="s">
        <v>92</v>
      </c>
      <c r="C106" s="13">
        <f>+C103*$J$6/100</f>
        <v>1872.7331670822941</v>
      </c>
      <c r="D106" s="13">
        <f>+D103*$J$6/100</f>
        <v>1886.251039068994</v>
      </c>
      <c r="E106" s="13">
        <f>+E103*$J$6/100</f>
        <v>1895.6015516763646</v>
      </c>
      <c r="F106" s="13">
        <f>+F103*$J$6/100</f>
        <v>1909.106400665004</v>
      </c>
      <c r="G106" s="13">
        <f>+G103*$J$6/100</f>
        <v>1918.4699362704348</v>
      </c>
      <c r="H106" s="16"/>
      <c r="I106" s="16"/>
      <c r="J106" s="16"/>
      <c r="K106" s="16"/>
    </row>
    <row r="107" spans="1:11" ht="12.75">
      <c r="A107" s="8">
        <v>36</v>
      </c>
      <c r="B107" s="8" t="s">
        <v>91</v>
      </c>
      <c r="C107" s="12">
        <f>+Månedsløn!B32*$J$7</f>
        <v>25333.887503463564</v>
      </c>
      <c r="D107" s="12">
        <f>+Månedsløn!C32*$J$7</f>
        <v>25491.999168744806</v>
      </c>
      <c r="E107" s="12">
        <f>+Månedsløn!D32*$J$7</f>
        <v>25601.361180382377</v>
      </c>
      <c r="F107" s="12">
        <f>+Månedsløn!E32*$J$7</f>
        <v>25759.38625658077</v>
      </c>
      <c r="G107" s="12">
        <f>+Månedsløn!F32*$J$7</f>
        <v>25868.748268218344</v>
      </c>
      <c r="H107" s="16"/>
      <c r="I107" s="16"/>
      <c r="J107" s="16"/>
      <c r="K107" s="16"/>
    </row>
    <row r="108" spans="2:11" ht="12" customHeight="1">
      <c r="B108" t="s">
        <v>84</v>
      </c>
      <c r="C108" s="13">
        <f>+C107*$J$5/100</f>
        <v>952.5541701302299</v>
      </c>
      <c r="D108" s="13">
        <f>+D107*$J$5/100</f>
        <v>958.4991687448046</v>
      </c>
      <c r="E108" s="13">
        <f>+E107*$J$5/100</f>
        <v>962.6111803823774</v>
      </c>
      <c r="F108" s="13">
        <f>+F107*$J$5/100</f>
        <v>968.5529232474369</v>
      </c>
      <c r="G108" s="13">
        <f>+G107*$J$5/100</f>
        <v>972.6649348850098</v>
      </c>
      <c r="H108" s="16"/>
      <c r="I108" s="16"/>
      <c r="J108" s="16"/>
      <c r="K108" s="16"/>
    </row>
    <row r="109" spans="2:11" ht="12" customHeight="1">
      <c r="B109" t="s">
        <v>90</v>
      </c>
      <c r="C109" s="13">
        <f>+C107-C108</f>
        <v>24381.333333333336</v>
      </c>
      <c r="D109" s="13">
        <f>+D107-D108</f>
        <v>24533.5</v>
      </c>
      <c r="E109" s="13">
        <f>+E107-E108</f>
        <v>24638.75</v>
      </c>
      <c r="F109" s="13">
        <f>+F107-F108</f>
        <v>24790.833333333332</v>
      </c>
      <c r="G109" s="13">
        <f>+G107-G108</f>
        <v>24896.083333333332</v>
      </c>
      <c r="H109" s="16"/>
      <c r="I109" s="16"/>
      <c r="J109" s="16"/>
      <c r="K109" s="16"/>
    </row>
    <row r="110" spans="2:12" ht="12" customHeight="1">
      <c r="B110" t="s">
        <v>92</v>
      </c>
      <c r="C110" s="13">
        <f>+C107*$J$6/100</f>
        <v>1905.1083402604597</v>
      </c>
      <c r="D110" s="13">
        <f>+D107*$J$6/100</f>
        <v>1916.9983374896092</v>
      </c>
      <c r="E110" s="13">
        <f>+E107*$J$6/100</f>
        <v>1925.2223607647547</v>
      </c>
      <c r="F110" s="13">
        <f>+F107*$J$6/100</f>
        <v>1937.1058464948737</v>
      </c>
      <c r="G110" s="13">
        <f>+G107*$J$6/100</f>
        <v>1945.3298697700195</v>
      </c>
      <c r="H110" s="16"/>
      <c r="I110" s="16"/>
      <c r="J110" s="16"/>
      <c r="K110" s="16"/>
      <c r="L110" s="14"/>
    </row>
    <row r="111" spans="1:11" ht="12.75">
      <c r="A111" s="8">
        <v>37</v>
      </c>
      <c r="B111" s="8" t="s">
        <v>91</v>
      </c>
      <c r="C111" s="12">
        <f>+Månedsløn!B33*$J$7</f>
        <v>25773.760044333612</v>
      </c>
      <c r="D111" s="12">
        <f>+Månedsløn!C33*$J$7</f>
        <v>25908.83901357717</v>
      </c>
      <c r="E111" s="12">
        <f>+Månedsløn!D33*$J$7</f>
        <v>26002.528401219173</v>
      </c>
      <c r="F111" s="12">
        <f>+Månedsløn!E33*$J$7</f>
        <v>26137.60737046273</v>
      </c>
      <c r="G111" s="12">
        <f>+Månedsløn!F33*$J$7</f>
        <v>26231.12357993904</v>
      </c>
      <c r="H111" s="16"/>
      <c r="I111" s="16"/>
      <c r="J111" s="16"/>
      <c r="K111" s="16"/>
    </row>
    <row r="112" spans="2:11" ht="12.75">
      <c r="B112" t="s">
        <v>84</v>
      </c>
      <c r="C112" s="13">
        <f>+C111*$J$5/100</f>
        <v>969.0933776669438</v>
      </c>
      <c r="D112" s="13">
        <f>+D111*$J$5/100</f>
        <v>974.1723469105015</v>
      </c>
      <c r="E112" s="13">
        <f>+E111*$J$5/100</f>
        <v>977.6950678858408</v>
      </c>
      <c r="F112" s="13">
        <f>+F111*$J$5/100</f>
        <v>982.7740371293986</v>
      </c>
      <c r="G112" s="13">
        <f>+G111*$J$5/100</f>
        <v>986.2902466057079</v>
      </c>
      <c r="H112" s="16"/>
      <c r="I112" s="16"/>
      <c r="J112" s="16"/>
      <c r="K112" s="16"/>
    </row>
    <row r="113" spans="2:12" ht="12.75">
      <c r="B113" t="s">
        <v>90</v>
      </c>
      <c r="C113" s="13">
        <f>+C111-C112</f>
        <v>24804.666666666668</v>
      </c>
      <c r="D113" s="13">
        <f>+D111-D112</f>
        <v>24934.666666666668</v>
      </c>
      <c r="E113" s="13">
        <f>+E111-E112</f>
        <v>25024.833333333332</v>
      </c>
      <c r="F113" s="13">
        <f>+F111-F112</f>
        <v>25154.833333333332</v>
      </c>
      <c r="G113" s="13">
        <f>+G111-G112</f>
        <v>25244.833333333332</v>
      </c>
      <c r="H113" s="16"/>
      <c r="I113" s="16"/>
      <c r="J113" s="16"/>
      <c r="K113" s="16"/>
      <c r="L113" s="14"/>
    </row>
    <row r="114" spans="2:11" ht="12.75">
      <c r="B114" t="s">
        <v>92</v>
      </c>
      <c r="C114" s="13">
        <f>+C111*$J$6/100</f>
        <v>1938.1867553338875</v>
      </c>
      <c r="D114" s="13">
        <f>+D111*$J$6/100</f>
        <v>1948.344693821003</v>
      </c>
      <c r="E114" s="13">
        <f>+E111*$J$6/100</f>
        <v>1955.3901357716816</v>
      </c>
      <c r="F114" s="13">
        <f>+F111*$J$6/100</f>
        <v>1965.5480742587972</v>
      </c>
      <c r="G114" s="13">
        <f>+G111*$J$6/100</f>
        <v>1972.5804932114158</v>
      </c>
      <c r="H114" s="16"/>
      <c r="I114" s="16"/>
      <c r="J114" s="16"/>
      <c r="K114" s="16"/>
    </row>
    <row r="115" spans="1:11" ht="12.75">
      <c r="A115" s="8">
        <v>38</v>
      </c>
      <c r="B115" s="8" t="s">
        <v>91</v>
      </c>
      <c r="C115" s="12">
        <f>+Månedsløn!B34*$J$7</f>
        <v>26240.734968135217</v>
      </c>
      <c r="D115" s="12">
        <f>+Månedsløn!C34*$J$7</f>
        <v>26353.820310335275</v>
      </c>
      <c r="E115" s="12">
        <f>+Månedsløn!D34*$J$7</f>
        <v>26432.183430313107</v>
      </c>
      <c r="F115" s="12">
        <f>+Månedsløn!E34*$J$7</f>
        <v>26545.268772513165</v>
      </c>
      <c r="G115" s="12">
        <f>+Månedsløn!F34*$J$7</f>
        <v>26623.718481573847</v>
      </c>
      <c r="H115" s="16"/>
      <c r="I115" s="16"/>
      <c r="J115" s="16"/>
      <c r="K115" s="16"/>
    </row>
    <row r="116" spans="2:11" ht="12.75">
      <c r="B116" t="s">
        <v>84</v>
      </c>
      <c r="C116" s="13">
        <f>+C115*$J$5/100</f>
        <v>986.651634801884</v>
      </c>
      <c r="D116" s="13">
        <f>+D115*$J$5/100</f>
        <v>990.9036436686063</v>
      </c>
      <c r="E116" s="13">
        <f>+E115*$J$5/100</f>
        <v>993.8500969797728</v>
      </c>
      <c r="F116" s="13">
        <f>+F115*$J$5/100</f>
        <v>998.102105846495</v>
      </c>
      <c r="G116" s="13">
        <f>+G115*$J$5/100</f>
        <v>1001.0518149071765</v>
      </c>
      <c r="H116" s="16"/>
      <c r="I116" s="16"/>
      <c r="J116" s="16"/>
      <c r="K116" s="16"/>
    </row>
    <row r="117" spans="2:11" ht="12.75">
      <c r="B117" t="s">
        <v>90</v>
      </c>
      <c r="C117" s="13">
        <f>+C115-C116</f>
        <v>25254.083333333332</v>
      </c>
      <c r="D117" s="13">
        <f>+D115-D116</f>
        <v>25362.916666666668</v>
      </c>
      <c r="E117" s="13">
        <f>+E115-E116</f>
        <v>25438.333333333336</v>
      </c>
      <c r="F117" s="13">
        <f>+F115-F116</f>
        <v>25547.16666666667</v>
      </c>
      <c r="G117" s="13">
        <f>+G115-G116</f>
        <v>25622.66666666667</v>
      </c>
      <c r="H117" s="16"/>
      <c r="I117" s="16"/>
      <c r="J117" s="16"/>
      <c r="K117" s="16"/>
    </row>
    <row r="118" spans="2:12" ht="12.75">
      <c r="B118" t="s">
        <v>92</v>
      </c>
      <c r="C118" s="13">
        <f>+C115*$J$6/100</f>
        <v>1973.303269603768</v>
      </c>
      <c r="D118" s="13">
        <f>+D115*$J$6/100</f>
        <v>1981.8072873372125</v>
      </c>
      <c r="E118" s="13">
        <f>+E115*$J$6/100</f>
        <v>1987.7001939595457</v>
      </c>
      <c r="F118" s="13">
        <f>+F115*$J$6/100</f>
        <v>1996.20421169299</v>
      </c>
      <c r="G118" s="13">
        <f>+G115*$J$6/100</f>
        <v>2002.103629814353</v>
      </c>
      <c r="H118" s="16"/>
      <c r="I118" s="16"/>
      <c r="J118" s="16"/>
      <c r="K118" s="16"/>
      <c r="L118" s="14"/>
    </row>
    <row r="119" spans="1:11" ht="12.75">
      <c r="A119" s="8">
        <v>39</v>
      </c>
      <c r="B119" s="8" t="s">
        <v>91</v>
      </c>
      <c r="C119" s="12">
        <f>+Månedsløn!B35*$J$7</f>
        <v>26709.61485175949</v>
      </c>
      <c r="D119" s="12">
        <f>+Månedsløn!C35*$J$7</f>
        <v>26796.723469105018</v>
      </c>
      <c r="E119" s="12">
        <f>+Månedsløn!D35*$J$7</f>
        <v>26856.989470767527</v>
      </c>
      <c r="F119" s="12">
        <f>+Månedsløn!E35*$J$7</f>
        <v>26944.098088113053</v>
      </c>
      <c r="G119" s="12">
        <f>+Månedsløn!F35*$J$7</f>
        <v>27004.45067885841</v>
      </c>
      <c r="H119" s="16"/>
      <c r="I119" s="16"/>
      <c r="J119" s="16"/>
      <c r="K119" s="16"/>
    </row>
    <row r="120" spans="2:11" ht="12.75">
      <c r="B120" t="s">
        <v>84</v>
      </c>
      <c r="C120" s="13">
        <f>+C119*$J$5/100</f>
        <v>1004.2815184261567</v>
      </c>
      <c r="D120" s="13">
        <f>+D119*$J$5/100</f>
        <v>1007.5568024383487</v>
      </c>
      <c r="E120" s="13">
        <f>+E119*$J$5/100</f>
        <v>1009.8228041008589</v>
      </c>
      <c r="F120" s="13">
        <f>+F119*$J$5/100</f>
        <v>1013.0980881130507</v>
      </c>
      <c r="G120" s="13">
        <f>+G119*$J$5/100</f>
        <v>1015.3673455250762</v>
      </c>
      <c r="H120" s="16"/>
      <c r="I120" s="16"/>
      <c r="J120" s="16"/>
      <c r="K120" s="16"/>
    </row>
    <row r="121" spans="2:12" ht="12.75">
      <c r="B121" t="s">
        <v>90</v>
      </c>
      <c r="C121" s="13">
        <f>+C119-C120</f>
        <v>25705.333333333332</v>
      </c>
      <c r="D121" s="13">
        <f>+D119-D120</f>
        <v>25789.166666666668</v>
      </c>
      <c r="E121" s="13">
        <f>+E119-E120</f>
        <v>25847.166666666668</v>
      </c>
      <c r="F121" s="13">
        <f>+F119-F120</f>
        <v>25931.000000000004</v>
      </c>
      <c r="G121" s="13">
        <f>+G119-G120</f>
        <v>25989.083333333336</v>
      </c>
      <c r="H121" s="16"/>
      <c r="I121" s="16"/>
      <c r="J121" s="16"/>
      <c r="K121" s="16"/>
      <c r="L121" s="14"/>
    </row>
    <row r="122" spans="2:11" ht="12.75">
      <c r="B122" t="s">
        <v>92</v>
      </c>
      <c r="C122" s="13">
        <f>+C119*$J$6/100</f>
        <v>2008.5630368523134</v>
      </c>
      <c r="D122" s="13">
        <f>+D119*$J$6/100</f>
        <v>2015.1136048766973</v>
      </c>
      <c r="E122" s="13">
        <f>+E119*$J$6/100</f>
        <v>2019.6456082017178</v>
      </c>
      <c r="F122" s="13">
        <f>+F119*$J$6/100</f>
        <v>2026.1961762261014</v>
      </c>
      <c r="G122" s="13">
        <f>+G119*$J$6/100</f>
        <v>2030.7346910501524</v>
      </c>
      <c r="H122" s="16"/>
      <c r="I122" s="16"/>
      <c r="J122" s="16"/>
      <c r="K122" s="16"/>
    </row>
    <row r="123" spans="1:11" ht="12.75">
      <c r="A123" s="8">
        <v>40</v>
      </c>
      <c r="B123" s="8" t="s">
        <v>91</v>
      </c>
      <c r="C123" s="12">
        <f>+Månedsløn!B36*$J$7</f>
        <v>27188.972014408428</v>
      </c>
      <c r="D123" s="12">
        <f>+Månedsløn!C36*$J$7</f>
        <v>27248.545303408147</v>
      </c>
      <c r="E123" s="12">
        <f>+Månedsløn!D36*$J$7</f>
        <v>27289.84829592685</v>
      </c>
      <c r="F123" s="12">
        <f>+Månedsløn!E36*$J$7</f>
        <v>27349.42158492657</v>
      </c>
      <c r="G123" s="12">
        <f>+Månedsløn!F36*$J$7</f>
        <v>27390.724577445275</v>
      </c>
      <c r="H123" s="16"/>
      <c r="I123" s="16"/>
      <c r="J123" s="16"/>
      <c r="K123" s="16"/>
    </row>
    <row r="124" spans="2:11" ht="12.75">
      <c r="B124" t="s">
        <v>84</v>
      </c>
      <c r="C124" s="13">
        <f>+C123*$J$5/100</f>
        <v>1022.3053477417568</v>
      </c>
      <c r="D124" s="13">
        <f>+D123*$J$5/100</f>
        <v>1024.5453034081463</v>
      </c>
      <c r="E124" s="13">
        <f>+E123*$J$5/100</f>
        <v>1026.0982959268495</v>
      </c>
      <c r="F124" s="13">
        <f>+F123*$J$5/100</f>
        <v>1028.338251593239</v>
      </c>
      <c r="G124" s="13">
        <f>+G123*$J$5/100</f>
        <v>1029.8912441119421</v>
      </c>
      <c r="H124" s="16"/>
      <c r="I124" s="16"/>
      <c r="J124" s="16"/>
      <c r="K124" s="16"/>
    </row>
    <row r="125" spans="2:11" ht="12.75">
      <c r="B125" t="s">
        <v>90</v>
      </c>
      <c r="C125" s="13">
        <f>+C123-C124</f>
        <v>26166.66666666667</v>
      </c>
      <c r="D125" s="13">
        <f>+D123-D124</f>
        <v>26224</v>
      </c>
      <c r="E125" s="13">
        <f>+E123-E124</f>
        <v>26263.75</v>
      </c>
      <c r="F125" s="13">
        <f>+F123-F124</f>
        <v>26321.083333333332</v>
      </c>
      <c r="G125" s="13">
        <f>+G123-G124</f>
        <v>26360.833333333332</v>
      </c>
      <c r="H125" s="16"/>
      <c r="I125" s="16"/>
      <c r="J125" s="16"/>
      <c r="K125" s="16"/>
    </row>
    <row r="126" spans="2:12" ht="12.75">
      <c r="B126" t="s">
        <v>92</v>
      </c>
      <c r="C126" s="13">
        <f>+C123*$J$6/100</f>
        <v>2044.6106954835136</v>
      </c>
      <c r="D126" s="13">
        <f>+D123*$J$6/100</f>
        <v>2049.0906068162926</v>
      </c>
      <c r="E126" s="13">
        <f>+E123*$J$6/100</f>
        <v>2052.196591853699</v>
      </c>
      <c r="F126" s="13">
        <f>+F123*$J$6/100</f>
        <v>2056.676503186478</v>
      </c>
      <c r="G126" s="13">
        <f>+G123*$J$6/100</f>
        <v>2059.7824882238842</v>
      </c>
      <c r="H126" s="16"/>
      <c r="I126" s="16"/>
      <c r="J126" s="16"/>
      <c r="K126" s="16"/>
      <c r="L126" s="14"/>
    </row>
    <row r="127" spans="1:11" ht="12.75">
      <c r="A127" s="8">
        <v>41</v>
      </c>
      <c r="B127" s="8" t="s">
        <v>91</v>
      </c>
      <c r="C127" s="12">
        <f>+Månedsløn!B37*$J$7</f>
        <v>27678.893045164867</v>
      </c>
      <c r="D127" s="12">
        <f>+Månedsløn!C37*$J$7</f>
        <v>27709.458991410364</v>
      </c>
      <c r="E127" s="12">
        <f>+Månedsløn!D37*$J$7</f>
        <v>27730.67331670823</v>
      </c>
      <c r="F127" s="12">
        <f>+Månedsløn!E37*$J$7</f>
        <v>27761.152673870878</v>
      </c>
      <c r="G127" s="12">
        <f>+Månedsløn!F37*$J$7</f>
        <v>27782.366999168746</v>
      </c>
      <c r="H127" s="16"/>
      <c r="I127" s="16"/>
      <c r="J127" s="16"/>
      <c r="K127" s="16"/>
    </row>
    <row r="128" spans="2:11" ht="12.75">
      <c r="B128" t="s">
        <v>84</v>
      </c>
      <c r="C128" s="13">
        <f>+C127*$J$5/100</f>
        <v>1040.726378498199</v>
      </c>
      <c r="D128" s="13">
        <f>+D127*$J$5/100</f>
        <v>1041.8756580770296</v>
      </c>
      <c r="E128" s="13">
        <f>+E127*$J$5/100</f>
        <v>1042.6733167082293</v>
      </c>
      <c r="F128" s="13">
        <f>+F127*$J$5/100</f>
        <v>1043.819340537545</v>
      </c>
      <c r="G128" s="13">
        <f>+G127*$J$5/100</f>
        <v>1044.6169991687448</v>
      </c>
      <c r="H128" s="16"/>
      <c r="I128" s="16"/>
      <c r="J128" s="16"/>
      <c r="K128" s="16"/>
    </row>
    <row r="129" spans="2:12" ht="12.75">
      <c r="B129" t="s">
        <v>90</v>
      </c>
      <c r="C129" s="13">
        <f>+C127-C128</f>
        <v>26638.166666666668</v>
      </c>
      <c r="D129" s="13">
        <f>+D127-D128</f>
        <v>26667.583333333336</v>
      </c>
      <c r="E129" s="13">
        <f>+E127-E128</f>
        <v>26688</v>
      </c>
      <c r="F129" s="13">
        <f>+F127-F128</f>
        <v>26717.333333333332</v>
      </c>
      <c r="G129" s="13">
        <f>+G127-G128</f>
        <v>26737.75</v>
      </c>
      <c r="H129" s="16"/>
      <c r="I129" s="16"/>
      <c r="J129" s="16"/>
      <c r="K129" s="16"/>
      <c r="L129" s="14"/>
    </row>
    <row r="130" spans="2:11" ht="12.75">
      <c r="B130" t="s">
        <v>92</v>
      </c>
      <c r="C130" s="13">
        <f>+C127*$J$6/100</f>
        <v>2081.452756996398</v>
      </c>
      <c r="D130" s="13">
        <f>+D127*$J$6/100</f>
        <v>2083.751316154059</v>
      </c>
      <c r="E130" s="13">
        <f>+E127*$J$6/100</f>
        <v>2085.3466334164586</v>
      </c>
      <c r="F130" s="13">
        <f>+F127*$J$6/100</f>
        <v>2087.63868107509</v>
      </c>
      <c r="G130" s="13">
        <f>+G127*$J$6/100</f>
        <v>2089.2339983374895</v>
      </c>
      <c r="H130" s="16"/>
      <c r="I130" s="16"/>
      <c r="J130" s="16"/>
      <c r="K130" s="16"/>
    </row>
    <row r="131" spans="1:11" ht="12.75">
      <c r="A131" s="8">
        <v>42</v>
      </c>
      <c r="B131" s="8" t="s">
        <v>91</v>
      </c>
      <c r="C131" s="12">
        <f>+Månedsløn!B38*$J$7</f>
        <v>28179.29135494597</v>
      </c>
      <c r="D131" s="12">
        <f>+Månedsløn!C38*$J$7</f>
        <v>28179.29135494597</v>
      </c>
      <c r="E131" s="12">
        <f>+Månedsløn!D38*$J$7</f>
        <v>28179.29135494597</v>
      </c>
      <c r="F131" s="12">
        <f>+Månedsløn!E38*$J$7</f>
        <v>28179.29135494597</v>
      </c>
      <c r="G131" s="12">
        <f>+Månedsløn!F38*$J$7</f>
        <v>28179.29135494597</v>
      </c>
      <c r="H131" s="16"/>
      <c r="I131" s="16"/>
      <c r="J131" s="16"/>
      <c r="K131" s="16"/>
    </row>
    <row r="132" spans="2:11" ht="12.75">
      <c r="B132" t="s">
        <v>84</v>
      </c>
      <c r="C132" s="13">
        <f>+C131*$J$5/100</f>
        <v>1059.5413549459684</v>
      </c>
      <c r="D132" s="13">
        <f>+D131*$J$5/100</f>
        <v>1059.5413549459684</v>
      </c>
      <c r="E132" s="13">
        <f>+E131*$J$5/100</f>
        <v>1059.5413549459684</v>
      </c>
      <c r="F132" s="13">
        <f>+F131*$J$5/100</f>
        <v>1059.5413549459684</v>
      </c>
      <c r="G132" s="13">
        <f>+G131*$J$5/100</f>
        <v>1059.5413549459684</v>
      </c>
      <c r="H132" s="16"/>
      <c r="I132" s="16"/>
      <c r="J132" s="16"/>
      <c r="K132" s="16"/>
    </row>
    <row r="133" spans="2:11" ht="12.75">
      <c r="B133" t="s">
        <v>90</v>
      </c>
      <c r="C133" s="13">
        <f>+C131-C132</f>
        <v>27119.75</v>
      </c>
      <c r="D133" s="13">
        <f>+D131-D132</f>
        <v>27119.75</v>
      </c>
      <c r="E133" s="13">
        <f>+E131-E132</f>
        <v>27119.75</v>
      </c>
      <c r="F133" s="13">
        <f>+F131-F132</f>
        <v>27119.75</v>
      </c>
      <c r="G133" s="13">
        <f>+G131-G132</f>
        <v>27119.75</v>
      </c>
      <c r="H133" s="16"/>
      <c r="I133" s="16"/>
      <c r="J133" s="16"/>
      <c r="K133" s="16"/>
    </row>
    <row r="134" spans="2:12" ht="12.75">
      <c r="B134" t="s">
        <v>92</v>
      </c>
      <c r="C134" s="13">
        <f>+C131*$J$6/100</f>
        <v>2119.0827098919367</v>
      </c>
      <c r="D134" s="13">
        <f>+D131*$J$6/100</f>
        <v>2119.0827098919367</v>
      </c>
      <c r="E134" s="13">
        <f>+E131*$J$6/100</f>
        <v>2119.0827098919367</v>
      </c>
      <c r="F134" s="13">
        <f>+F131*$J$6/100</f>
        <v>2119.0827098919367</v>
      </c>
      <c r="G134" s="13">
        <f>+G131*$J$6/100</f>
        <v>2119.0827098919367</v>
      </c>
      <c r="H134" s="16"/>
      <c r="I134" s="16"/>
      <c r="J134" s="16"/>
      <c r="K134" s="16"/>
      <c r="L134" s="14"/>
    </row>
    <row r="135" spans="1:11" ht="12.75">
      <c r="A135" s="8">
        <v>43</v>
      </c>
      <c r="B135" s="8" t="s">
        <v>91</v>
      </c>
      <c r="C135" s="12">
        <f>+Månedsløn!B39*$J$7</f>
        <v>28805.590191188698</v>
      </c>
      <c r="D135" s="12">
        <f>+Månedsløn!C39*$J$7</f>
        <v>28805.590191188698</v>
      </c>
      <c r="E135" s="12">
        <f>+Månedsløn!D39*$J$7</f>
        <v>28805.590191188698</v>
      </c>
      <c r="F135" s="12">
        <f>+Månedsløn!E39*$J$7</f>
        <v>28805.590191188698</v>
      </c>
      <c r="G135" s="12">
        <f>+Månedsløn!F39*$J$7</f>
        <v>28805.590191188698</v>
      </c>
      <c r="H135" s="16"/>
      <c r="I135" s="16"/>
      <c r="J135" s="16"/>
      <c r="K135" s="16"/>
    </row>
    <row r="136" spans="2:11" ht="12.75">
      <c r="B136" t="s">
        <v>84</v>
      </c>
      <c r="C136" s="13">
        <f>+C135*$J$5/100</f>
        <v>1083.090191188695</v>
      </c>
      <c r="D136" s="13">
        <f>+D135*$J$5/100</f>
        <v>1083.090191188695</v>
      </c>
      <c r="E136" s="13">
        <f>+E135*$J$5/100</f>
        <v>1083.090191188695</v>
      </c>
      <c r="F136" s="13">
        <f>+F135*$J$5/100</f>
        <v>1083.090191188695</v>
      </c>
      <c r="G136" s="13">
        <f>+G135*$J$5/100</f>
        <v>1083.090191188695</v>
      </c>
      <c r="H136" s="16"/>
      <c r="I136" s="16"/>
      <c r="J136" s="16"/>
      <c r="K136" s="16"/>
    </row>
    <row r="137" spans="2:12" ht="12.75">
      <c r="B137" t="s">
        <v>90</v>
      </c>
      <c r="C137" s="13">
        <f>+C135-C136</f>
        <v>27722.500000000004</v>
      </c>
      <c r="D137" s="13">
        <f>+D135-D136</f>
        <v>27722.500000000004</v>
      </c>
      <c r="E137" s="13">
        <f>+E135-E136</f>
        <v>27722.500000000004</v>
      </c>
      <c r="F137" s="13">
        <f>+F135-F136</f>
        <v>27722.500000000004</v>
      </c>
      <c r="G137" s="13">
        <f>+G135-G136</f>
        <v>27722.500000000004</v>
      </c>
      <c r="H137" s="16"/>
      <c r="I137" s="16"/>
      <c r="J137" s="16"/>
      <c r="K137" s="16"/>
      <c r="L137" s="14"/>
    </row>
    <row r="138" spans="2:7" ht="12.75">
      <c r="B138" t="s">
        <v>92</v>
      </c>
      <c r="C138" s="13">
        <f>+C135*$J$6/100</f>
        <v>2166.18038237739</v>
      </c>
      <c r="D138" s="13">
        <f>+D135*$J$6/100</f>
        <v>2166.18038237739</v>
      </c>
      <c r="E138" s="13">
        <f>+E135*$J$6/100</f>
        <v>2166.18038237739</v>
      </c>
      <c r="F138" s="13">
        <f>+F135*$J$6/100</f>
        <v>2166.18038237739</v>
      </c>
      <c r="G138" s="13">
        <f>+G135*$J$6/100</f>
        <v>2166.18038237739</v>
      </c>
    </row>
    <row r="139" spans="1:7" ht="12.75">
      <c r="A139" s="8">
        <v>44</v>
      </c>
      <c r="B139" s="8" t="s">
        <v>91</v>
      </c>
      <c r="C139" s="12">
        <f>+Månedsløn!B40*$J$7</f>
        <v>29449.12025491826</v>
      </c>
      <c r="D139" s="12">
        <f>+Månedsløn!C40*$J$7</f>
        <v>29449.12025491826</v>
      </c>
      <c r="E139" s="12">
        <f>+Månedsløn!D40*$J$7</f>
        <v>29449.12025491826</v>
      </c>
      <c r="F139" s="12">
        <f>+Månedsløn!E40*$J$7</f>
        <v>29449.12025491826</v>
      </c>
      <c r="G139" s="12">
        <f>+Månedsløn!F40*$J$7</f>
        <v>29449.12025491826</v>
      </c>
    </row>
    <row r="140" spans="2:7" ht="12.75">
      <c r="B140" t="s">
        <v>84</v>
      </c>
      <c r="C140" s="13">
        <f>+C139*$J$5/100</f>
        <v>1107.2869215849264</v>
      </c>
      <c r="D140" s="13">
        <f>+D139*$J$5/100</f>
        <v>1107.2869215849264</v>
      </c>
      <c r="E140" s="13">
        <f>+E139*$J$5/100</f>
        <v>1107.2869215849264</v>
      </c>
      <c r="F140" s="13">
        <f>+F139*$J$5/100</f>
        <v>1107.2869215849264</v>
      </c>
      <c r="G140" s="13">
        <f>+G139*$J$5/100</f>
        <v>1107.2869215849264</v>
      </c>
    </row>
    <row r="141" spans="2:7" ht="12.75">
      <c r="B141" t="s">
        <v>90</v>
      </c>
      <c r="C141" s="13">
        <f>+C139-C140</f>
        <v>28341.833333333332</v>
      </c>
      <c r="D141" s="13">
        <f>+D139-D140</f>
        <v>28341.833333333332</v>
      </c>
      <c r="E141" s="13">
        <f>+E139-E140</f>
        <v>28341.833333333332</v>
      </c>
      <c r="F141" s="13">
        <f>+F139-F140</f>
        <v>28341.833333333332</v>
      </c>
      <c r="G141" s="13">
        <f>+G139-G140</f>
        <v>28341.833333333332</v>
      </c>
    </row>
    <row r="142" spans="2:12" ht="12.75">
      <c r="B142" t="s">
        <v>92</v>
      </c>
      <c r="C142" s="13">
        <f>+C139*$J$6/100</f>
        <v>2214.573843169853</v>
      </c>
      <c r="D142" s="13">
        <f>+D139*$J$6/100</f>
        <v>2214.573843169853</v>
      </c>
      <c r="E142" s="13">
        <f>+E139*$J$6/100</f>
        <v>2214.573843169853</v>
      </c>
      <c r="F142" s="13">
        <f>+F139*$J$6/100</f>
        <v>2214.573843169853</v>
      </c>
      <c r="G142" s="13">
        <f>+G139*$J$6/100</f>
        <v>2214.573843169853</v>
      </c>
      <c r="L142" s="14"/>
    </row>
    <row r="143" spans="1:7" ht="12.75">
      <c r="A143" s="8">
        <v>45</v>
      </c>
      <c r="B143" s="8" t="s">
        <v>91</v>
      </c>
      <c r="C143" s="12">
        <f>+Månedsløn!B41*$J$7</f>
        <v>30110.401080631756</v>
      </c>
      <c r="D143" s="12">
        <f>+Månedsløn!C41*$J$7</f>
        <v>30110.401080631756</v>
      </c>
      <c r="E143" s="12">
        <f>+Månedsløn!D41*$J$7</f>
        <v>30110.401080631756</v>
      </c>
      <c r="F143" s="12">
        <f>+Månedsløn!E41*$J$7</f>
        <v>30110.401080631756</v>
      </c>
      <c r="G143" s="12">
        <f>+Månedsløn!F41*$J$7</f>
        <v>30110.401080631756</v>
      </c>
    </row>
    <row r="144" spans="2:7" ht="12.75">
      <c r="B144" t="s">
        <v>84</v>
      </c>
      <c r="C144" s="13">
        <f>+C143*$J$5/100</f>
        <v>1132.151080631754</v>
      </c>
      <c r="D144" s="13">
        <f>+D143*$J$5/100</f>
        <v>1132.151080631754</v>
      </c>
      <c r="E144" s="13">
        <f>+E143*$J$5/100</f>
        <v>1132.151080631754</v>
      </c>
      <c r="F144" s="13">
        <f>+F143*$J$5/100</f>
        <v>1132.151080631754</v>
      </c>
      <c r="G144" s="13">
        <f>+G143*$J$5/100</f>
        <v>1132.151080631754</v>
      </c>
    </row>
    <row r="145" spans="2:12" ht="12.75">
      <c r="B145" t="s">
        <v>90</v>
      </c>
      <c r="C145" s="13">
        <f>+C143-C144</f>
        <v>28978.250000000004</v>
      </c>
      <c r="D145" s="13">
        <f>+D143-D144</f>
        <v>28978.250000000004</v>
      </c>
      <c r="E145" s="13">
        <f>+E143-E144</f>
        <v>28978.250000000004</v>
      </c>
      <c r="F145" s="13">
        <f>+F143-F144</f>
        <v>28978.250000000004</v>
      </c>
      <c r="G145" s="13">
        <f>+G143-G144</f>
        <v>28978.250000000004</v>
      </c>
      <c r="L145" s="14"/>
    </row>
    <row r="146" spans="2:7" ht="12.75">
      <c r="B146" t="s">
        <v>92</v>
      </c>
      <c r="C146" s="13">
        <f>+C143*$J$6/100</f>
        <v>2264.302161263508</v>
      </c>
      <c r="D146" s="13">
        <f>+D143*$J$6/100</f>
        <v>2264.302161263508</v>
      </c>
      <c r="E146" s="13">
        <f>+E143*$J$6/100</f>
        <v>2264.302161263508</v>
      </c>
      <c r="F146" s="13">
        <f>+F143*$J$6/100</f>
        <v>2264.302161263508</v>
      </c>
      <c r="G146" s="13">
        <f>+G143*$J$6/100</f>
        <v>2264.302161263508</v>
      </c>
    </row>
    <row r="147" spans="1:7" ht="12.75">
      <c r="A147" s="8">
        <v>46</v>
      </c>
      <c r="B147" s="8" t="s">
        <v>91</v>
      </c>
      <c r="C147" s="12">
        <f>+Månedsløn!B42*$J$7</f>
        <v>30789.77902466057</v>
      </c>
      <c r="D147" s="12">
        <f>+Månedsløn!C42*$J$7</f>
        <v>30789.77902466057</v>
      </c>
      <c r="E147" s="12">
        <f>+Månedsløn!D42*$J$7</f>
        <v>30789.77902466057</v>
      </c>
      <c r="F147" s="12">
        <f>+Månedsløn!E42*$J$7</f>
        <v>30789.77902466057</v>
      </c>
      <c r="G147" s="12">
        <f>+Månedsløn!F42*$J$7</f>
        <v>30789.77902466057</v>
      </c>
    </row>
    <row r="148" spans="2:7" ht="12.75">
      <c r="B148" t="s">
        <v>84</v>
      </c>
      <c r="C148" s="13">
        <f>+C147*$J$5/100</f>
        <v>1157.6956913272372</v>
      </c>
      <c r="D148" s="13">
        <f>+D147*$J$5/100</f>
        <v>1157.6956913272372</v>
      </c>
      <c r="E148" s="13">
        <f>+E147*$J$5/100</f>
        <v>1157.6956913272372</v>
      </c>
      <c r="F148" s="13">
        <f>+F147*$J$5/100</f>
        <v>1157.6956913272372</v>
      </c>
      <c r="G148" s="13">
        <f>+G147*$J$5/100</f>
        <v>1157.6956913272372</v>
      </c>
    </row>
    <row r="149" spans="2:7" ht="12.75">
      <c r="B149" t="s">
        <v>90</v>
      </c>
      <c r="C149" s="13">
        <f>+C147-C148</f>
        <v>29632.083333333332</v>
      </c>
      <c r="D149" s="13">
        <f>+D147-D148</f>
        <v>29632.083333333332</v>
      </c>
      <c r="E149" s="13">
        <f>+E147-E148</f>
        <v>29632.083333333332</v>
      </c>
      <c r="F149" s="13">
        <f>+F147-F148</f>
        <v>29632.083333333332</v>
      </c>
      <c r="G149" s="13">
        <f>+G147-G148</f>
        <v>29632.083333333332</v>
      </c>
    </row>
    <row r="150" spans="2:12" ht="12.75">
      <c r="B150" t="s">
        <v>92</v>
      </c>
      <c r="C150" s="13">
        <f>+C147*$J$6/100</f>
        <v>2315.3913826544745</v>
      </c>
      <c r="D150" s="13">
        <f>+D147*$J$6/100</f>
        <v>2315.3913826544745</v>
      </c>
      <c r="E150" s="13">
        <f>+E147*$J$6/100</f>
        <v>2315.3913826544745</v>
      </c>
      <c r="F150" s="13">
        <f>+F147*$J$6/100</f>
        <v>2315.3913826544745</v>
      </c>
      <c r="G150" s="13">
        <f>+G147*$J$6/100</f>
        <v>2315.3913826544745</v>
      </c>
      <c r="L150" s="14"/>
    </row>
    <row r="151" spans="1:7" ht="12.75">
      <c r="A151" s="8">
        <v>47</v>
      </c>
      <c r="B151" s="8" t="s">
        <v>91</v>
      </c>
      <c r="C151" s="12">
        <f>+Månedsløn!B43*$J$7</f>
        <v>32205.077583818234</v>
      </c>
      <c r="D151" s="12">
        <f>+Månedsløn!C43*$J$7</f>
        <v>32205.077583818234</v>
      </c>
      <c r="E151" s="12">
        <f>+Månedsløn!D43*$J$7</f>
        <v>32205.077583818234</v>
      </c>
      <c r="F151" s="12">
        <f>+Månedsløn!E43*$J$7</f>
        <v>32205.077583818234</v>
      </c>
      <c r="G151" s="12">
        <f>+Månedsløn!F43*$J$7</f>
        <v>32205.077583818234</v>
      </c>
    </row>
    <row r="152" spans="2:7" ht="12.75">
      <c r="B152" t="s">
        <v>84</v>
      </c>
      <c r="C152" s="13">
        <f>+C151*$J$5/100</f>
        <v>1210.9109171515656</v>
      </c>
      <c r="D152" s="13">
        <f>+D151*$J$5/100</f>
        <v>1210.9109171515656</v>
      </c>
      <c r="E152" s="13">
        <f>+E151*$J$5/100</f>
        <v>1210.9109171515656</v>
      </c>
      <c r="F152" s="13">
        <f>+F151*$J$5/100</f>
        <v>1210.9109171515656</v>
      </c>
      <c r="G152" s="13">
        <f>+G151*$J$5/100</f>
        <v>1210.9109171515656</v>
      </c>
    </row>
    <row r="153" spans="2:12" ht="12.75">
      <c r="B153" t="s">
        <v>90</v>
      </c>
      <c r="C153" s="13">
        <f>+C151-C152</f>
        <v>30994.166666666668</v>
      </c>
      <c r="D153" s="13">
        <f>+D151-D152</f>
        <v>30994.166666666668</v>
      </c>
      <c r="E153" s="13">
        <f>+E151-E152</f>
        <v>30994.166666666668</v>
      </c>
      <c r="F153" s="13">
        <f>+F151-F152</f>
        <v>30994.166666666668</v>
      </c>
      <c r="G153" s="13">
        <f>+G151-G152</f>
        <v>30994.166666666668</v>
      </c>
      <c r="L153" s="14"/>
    </row>
    <row r="154" spans="2:7" ht="12.75">
      <c r="B154" t="s">
        <v>92</v>
      </c>
      <c r="C154" s="13">
        <f>+C151*$J$6/100</f>
        <v>2421.8218343031313</v>
      </c>
      <c r="D154" s="13">
        <f>+D151*$J$6/100</f>
        <v>2421.8218343031313</v>
      </c>
      <c r="E154" s="13">
        <f>+E151*$J$6/100</f>
        <v>2421.8218343031313</v>
      </c>
      <c r="F154" s="13">
        <f>+F151*$J$6/100</f>
        <v>2421.8218343031313</v>
      </c>
      <c r="G154" s="13">
        <f>+G151*$J$6/100</f>
        <v>2421.8218343031313</v>
      </c>
    </row>
    <row r="155" spans="1:7" ht="12.75">
      <c r="A155" s="8">
        <v>48</v>
      </c>
      <c r="B155" s="8" t="s">
        <v>91</v>
      </c>
      <c r="C155" s="12">
        <f>+Månedsløn!B44*$J$7</f>
        <v>34366.427680798006</v>
      </c>
      <c r="D155" s="12">
        <f>+Månedsløn!C44*$J$7</f>
        <v>34366.427680798006</v>
      </c>
      <c r="E155" s="12">
        <f>+Månedsløn!D44*$J$7</f>
        <v>34366.427680798006</v>
      </c>
      <c r="F155" s="12">
        <f>+Månedsløn!E44*$J$7</f>
        <v>34366.427680798006</v>
      </c>
      <c r="G155" s="12">
        <f>+Månedsløn!F44*$J$7</f>
        <v>34366.427680798006</v>
      </c>
    </row>
    <row r="156" spans="2:7" ht="12.75">
      <c r="B156" t="s">
        <v>84</v>
      </c>
      <c r="C156" s="13">
        <f>+C155*$J$5/100</f>
        <v>1292.177680798005</v>
      </c>
      <c r="D156" s="13">
        <f>+D155*$J$5/100</f>
        <v>1292.177680798005</v>
      </c>
      <c r="E156" s="13">
        <f>+E155*$J$5/100</f>
        <v>1292.177680798005</v>
      </c>
      <c r="F156" s="13">
        <f>+F155*$J$5/100</f>
        <v>1292.177680798005</v>
      </c>
      <c r="G156" s="13">
        <f>+G155*$J$5/100</f>
        <v>1292.177680798005</v>
      </c>
    </row>
    <row r="157" spans="2:7" ht="12.75">
      <c r="B157" t="s">
        <v>90</v>
      </c>
      <c r="C157" s="13">
        <f>+C155-C156</f>
        <v>33074.25</v>
      </c>
      <c r="D157" s="13">
        <f>+D155-D156</f>
        <v>33074.25</v>
      </c>
      <c r="E157" s="13">
        <f>+E155-E156</f>
        <v>33074.25</v>
      </c>
      <c r="F157" s="13">
        <f>+F155-F156</f>
        <v>33074.25</v>
      </c>
      <c r="G157" s="13">
        <f>+G155-G156</f>
        <v>33074.25</v>
      </c>
    </row>
    <row r="158" spans="2:12" ht="12.75">
      <c r="B158" t="s">
        <v>92</v>
      </c>
      <c r="C158" s="13">
        <f>+C155*$J$6/100</f>
        <v>2584.35536159601</v>
      </c>
      <c r="D158" s="13">
        <f>+D155*$J$6/100</f>
        <v>2584.35536159601</v>
      </c>
      <c r="E158" s="13">
        <f>+E155*$J$6/100</f>
        <v>2584.35536159601</v>
      </c>
      <c r="F158" s="13">
        <f>+F155*$J$6/100</f>
        <v>2584.35536159601</v>
      </c>
      <c r="G158" s="13">
        <f>+G155*$J$6/100</f>
        <v>2584.35536159601</v>
      </c>
      <c r="L158" s="14"/>
    </row>
    <row r="159" spans="1:7" ht="12.75">
      <c r="A159" s="8">
        <v>49</v>
      </c>
      <c r="B159" s="8" t="s">
        <v>91</v>
      </c>
      <c r="C159" s="12">
        <f>+Månedsløn!B45*$J$7</f>
        <v>36765.46481019673</v>
      </c>
      <c r="D159" s="12">
        <f>+Månedsløn!C45*$J$7</f>
        <v>36765.46481019673</v>
      </c>
      <c r="E159" s="12">
        <f>+Månedsløn!D45*$J$7</f>
        <v>36765.46481019673</v>
      </c>
      <c r="F159" s="12">
        <f>+Månedsløn!E45*$J$7</f>
        <v>36765.46481019673</v>
      </c>
      <c r="G159" s="12">
        <f>+Månedsløn!F45*$J$7</f>
        <v>36765.46481019673</v>
      </c>
    </row>
    <row r="160" spans="2:7" ht="12.75">
      <c r="B160" t="s">
        <v>84</v>
      </c>
      <c r="C160" s="13">
        <f>+C159*$J$5/100</f>
        <v>1382.3814768633972</v>
      </c>
      <c r="D160" s="13">
        <f>+D159*$J$5/100</f>
        <v>1382.3814768633972</v>
      </c>
      <c r="E160" s="13">
        <f>+E159*$J$5/100</f>
        <v>1382.3814768633972</v>
      </c>
      <c r="F160" s="13">
        <f>+F159*$J$5/100</f>
        <v>1382.3814768633972</v>
      </c>
      <c r="G160" s="13">
        <f>+G159*$J$5/100</f>
        <v>1382.3814768633972</v>
      </c>
    </row>
    <row r="161" spans="2:12" ht="12.75">
      <c r="B161" t="s">
        <v>90</v>
      </c>
      <c r="C161" s="13">
        <f>+C159-C160</f>
        <v>35383.083333333336</v>
      </c>
      <c r="D161" s="13">
        <f>+D159-D160</f>
        <v>35383.083333333336</v>
      </c>
      <c r="E161" s="13">
        <f>+E159-E160</f>
        <v>35383.083333333336</v>
      </c>
      <c r="F161" s="13">
        <f>+F159-F160</f>
        <v>35383.083333333336</v>
      </c>
      <c r="G161" s="13">
        <f>+G159-G160</f>
        <v>35383.083333333336</v>
      </c>
      <c r="L161" s="14"/>
    </row>
    <row r="162" spans="2:7" ht="12.75">
      <c r="B162" t="s">
        <v>92</v>
      </c>
      <c r="C162" s="13">
        <f>+C159*$J$6/100</f>
        <v>2764.7629537267944</v>
      </c>
      <c r="D162" s="13">
        <f>+D159*$J$6/100</f>
        <v>2764.7629537267944</v>
      </c>
      <c r="E162" s="13">
        <f>+E159*$J$6/100</f>
        <v>2764.7629537267944</v>
      </c>
      <c r="F162" s="13">
        <f>+F159*$J$6/100</f>
        <v>2764.7629537267944</v>
      </c>
      <c r="G162" s="13">
        <f>+G159*$J$6/100</f>
        <v>2764.7629537267944</v>
      </c>
    </row>
    <row r="163" spans="3:12" ht="12.75">
      <c r="C163" s="13"/>
      <c r="D163" s="13"/>
      <c r="E163" s="13"/>
      <c r="F163" s="13"/>
      <c r="G163" s="13"/>
      <c r="L163" s="14"/>
    </row>
    <row r="164" spans="3:7" ht="12.75">
      <c r="C164" s="13"/>
      <c r="D164" s="13"/>
      <c r="E164" s="13"/>
      <c r="F164" s="13"/>
      <c r="G164" s="13"/>
    </row>
    <row r="168" ht="12.75">
      <c r="L168" s="14"/>
    </row>
    <row r="171" ht="12.75">
      <c r="L171" s="14"/>
    </row>
    <row r="176" ht="12.75">
      <c r="L176" s="14"/>
    </row>
    <row r="179" ht="12.75">
      <c r="L179" s="14"/>
    </row>
    <row r="184" ht="12.75">
      <c r="L184" s="14"/>
    </row>
    <row r="187" ht="12.75">
      <c r="L187" s="14"/>
    </row>
    <row r="192" ht="12.75">
      <c r="L192" s="14"/>
    </row>
    <row r="195" ht="12.75">
      <c r="L195" s="14"/>
    </row>
    <row r="200" ht="12.75">
      <c r="L200" s="14"/>
    </row>
    <row r="203" ht="12.75">
      <c r="L203" s="14"/>
    </row>
    <row r="208" ht="12.75">
      <c r="L208" s="14"/>
    </row>
    <row r="211" ht="12.75">
      <c r="L211" s="14"/>
    </row>
    <row r="216" ht="12.75">
      <c r="L216" s="14"/>
    </row>
    <row r="219" ht="12.75">
      <c r="L219" s="14"/>
    </row>
    <row r="224" ht="12.75">
      <c r="L224" s="14"/>
    </row>
    <row r="227" ht="12.75">
      <c r="L227" s="14"/>
    </row>
    <row r="232" ht="12.75">
      <c r="L232" s="14"/>
    </row>
    <row r="235" ht="12.75">
      <c r="L235" s="14"/>
    </row>
    <row r="240" ht="12.75">
      <c r="L240" s="14"/>
    </row>
    <row r="243" ht="12.75">
      <c r="L243" s="14"/>
    </row>
    <row r="248" ht="12.75">
      <c r="L248" s="14"/>
    </row>
    <row r="251" ht="12.75">
      <c r="L251" s="14"/>
    </row>
    <row r="256" ht="12.75">
      <c r="L256" s="14"/>
    </row>
    <row r="259" ht="12.75">
      <c r="L259" s="14"/>
    </row>
    <row r="264" ht="12.75">
      <c r="L264" s="14"/>
    </row>
    <row r="267" ht="12.75">
      <c r="L267" s="14"/>
    </row>
    <row r="272" ht="12.75">
      <c r="L272" s="14"/>
    </row>
    <row r="275" ht="12.75">
      <c r="L275" s="14"/>
    </row>
    <row r="280" ht="12.75">
      <c r="L280" s="14"/>
    </row>
    <row r="283" ht="12.75">
      <c r="L283" s="14"/>
    </row>
    <row r="288" ht="12.75">
      <c r="L288" s="14"/>
    </row>
    <row r="291" ht="12.75">
      <c r="L291" s="14"/>
    </row>
    <row r="296" ht="12.75">
      <c r="L296" s="14"/>
    </row>
    <row r="299" ht="12.75">
      <c r="L299" s="14"/>
    </row>
    <row r="304" ht="12.75">
      <c r="L304" s="14"/>
    </row>
    <row r="307" ht="12.75">
      <c r="L307" s="14"/>
    </row>
    <row r="312" ht="12.75">
      <c r="L312" s="14"/>
    </row>
    <row r="315" ht="12.75">
      <c r="L315" s="14"/>
    </row>
    <row r="320" ht="12.75">
      <c r="L320" s="14"/>
    </row>
    <row r="323" ht="12.75">
      <c r="L323" s="14"/>
    </row>
    <row r="328" ht="12.75">
      <c r="L328" s="14"/>
    </row>
    <row r="331" ht="12.75">
      <c r="L331" s="14"/>
    </row>
    <row r="336" ht="12.75">
      <c r="L336" s="14"/>
    </row>
    <row r="339" ht="12.75">
      <c r="L339" s="14"/>
    </row>
    <row r="344" ht="12.75">
      <c r="L344" s="14"/>
    </row>
    <row r="347" ht="12.75">
      <c r="L347" s="14"/>
    </row>
    <row r="352" ht="12.75">
      <c r="L352" s="14"/>
    </row>
    <row r="355" ht="12.75">
      <c r="L355" s="14"/>
    </row>
    <row r="360" ht="12.75">
      <c r="L360" s="14"/>
    </row>
    <row r="363" ht="12.75">
      <c r="L363" s="14"/>
    </row>
    <row r="368" ht="12.75">
      <c r="L368" s="14"/>
    </row>
    <row r="371" ht="12.75">
      <c r="L371" s="14"/>
    </row>
    <row r="376" ht="12.75">
      <c r="L376" s="14"/>
    </row>
    <row r="379" ht="12.75">
      <c r="L379" s="14"/>
    </row>
    <row r="384" ht="12.75">
      <c r="L384" s="14"/>
    </row>
    <row r="387" ht="12.75">
      <c r="L387" s="14"/>
    </row>
    <row r="392" ht="12.75">
      <c r="L392" s="14"/>
    </row>
    <row r="395" ht="12.75">
      <c r="L395" s="14"/>
    </row>
    <row r="400" ht="12.75">
      <c r="L400" s="14"/>
    </row>
    <row r="403" ht="12.75">
      <c r="L403" s="14"/>
    </row>
    <row r="408" ht="12.75">
      <c r="L408" s="14"/>
    </row>
    <row r="411" ht="12.75">
      <c r="L411" s="14"/>
    </row>
    <row r="416" ht="12.75">
      <c r="L416" s="14"/>
    </row>
    <row r="419" ht="12.75">
      <c r="L419" s="14"/>
    </row>
    <row r="424" ht="12.75">
      <c r="L424" s="14"/>
    </row>
    <row r="427" ht="12.75">
      <c r="L427" s="14"/>
    </row>
    <row r="432" ht="12.75">
      <c r="L432" s="14"/>
    </row>
    <row r="435" ht="12.75">
      <c r="L435" s="14"/>
    </row>
    <row r="440" ht="12.75">
      <c r="L440" s="14"/>
    </row>
    <row r="443" ht="12.75">
      <c r="L443" s="14"/>
    </row>
    <row r="448" ht="12.75">
      <c r="L448" s="14"/>
    </row>
    <row r="451" ht="12.75">
      <c r="L451" s="14"/>
    </row>
    <row r="456" ht="12.75">
      <c r="L456" s="14"/>
    </row>
    <row r="459" ht="12.75">
      <c r="L459" s="14"/>
    </row>
    <row r="464" ht="12.75">
      <c r="L464" s="14"/>
    </row>
    <row r="467" ht="12.75">
      <c r="L467" s="14"/>
    </row>
    <row r="472" ht="12.75">
      <c r="L472" s="14"/>
    </row>
    <row r="475" ht="12.75">
      <c r="L475" s="14"/>
    </row>
    <row r="480" ht="12.75">
      <c r="L480" s="14"/>
    </row>
    <row r="483" ht="12.75">
      <c r="L483" s="14"/>
    </row>
    <row r="488" ht="12.75">
      <c r="L488" s="14"/>
    </row>
    <row r="491" ht="12.75">
      <c r="L491" s="14"/>
    </row>
    <row r="496" ht="12.75">
      <c r="L496" s="14"/>
    </row>
    <row r="499" ht="12.75">
      <c r="L499" s="14"/>
    </row>
    <row r="504" ht="12.75">
      <c r="L504" s="14"/>
    </row>
    <row r="507" ht="12.75">
      <c r="L507" s="14"/>
    </row>
    <row r="512" ht="12.75">
      <c r="L512" s="14"/>
    </row>
    <row r="515" ht="12.75">
      <c r="L515" s="14"/>
    </row>
    <row r="520" ht="12.75">
      <c r="L520" s="14"/>
    </row>
    <row r="523" ht="12.75">
      <c r="L523" s="14"/>
    </row>
    <row r="528" ht="12.75">
      <c r="L528" s="14"/>
    </row>
    <row r="531" ht="12.75">
      <c r="L531" s="14"/>
    </row>
    <row r="536" ht="12.75">
      <c r="L536" s="14"/>
    </row>
    <row r="539" ht="12.75">
      <c r="L539" s="14"/>
    </row>
    <row r="544" ht="12.75">
      <c r="L544" s="14"/>
    </row>
    <row r="547" ht="12.75">
      <c r="L547" s="14"/>
    </row>
    <row r="552" ht="12.75">
      <c r="L552" s="14"/>
    </row>
    <row r="555" ht="12.75">
      <c r="L555" s="14"/>
    </row>
    <row r="560" ht="12.75">
      <c r="L560" s="14"/>
    </row>
    <row r="563" ht="12.75">
      <c r="L563" s="14"/>
    </row>
    <row r="568" ht="12.75">
      <c r="L568" s="14"/>
    </row>
    <row r="571" ht="12.75">
      <c r="L571" s="14"/>
    </row>
    <row r="576" ht="12.75">
      <c r="L576" s="14"/>
    </row>
    <row r="579" ht="12.75">
      <c r="L579" s="14"/>
    </row>
    <row r="584" ht="12.75">
      <c r="L584" s="14"/>
    </row>
    <row r="587" ht="12.75">
      <c r="L587" s="14"/>
    </row>
    <row r="592" ht="12.75">
      <c r="L592" s="14"/>
    </row>
    <row r="595" ht="12.75">
      <c r="L595" s="14"/>
    </row>
    <row r="600" ht="12.75">
      <c r="L600" s="14"/>
    </row>
    <row r="603" ht="12.75">
      <c r="L603" s="14"/>
    </row>
    <row r="608" ht="12.75">
      <c r="L608" s="14"/>
    </row>
    <row r="611" ht="12.75">
      <c r="L611" s="14"/>
    </row>
    <row r="616" ht="12.75">
      <c r="L616" s="14"/>
    </row>
    <row r="619" ht="12.75">
      <c r="L619" s="14"/>
    </row>
    <row r="624" ht="12.75">
      <c r="L624" s="14"/>
    </row>
    <row r="627" ht="12.75">
      <c r="L627" s="14"/>
    </row>
    <row r="632" ht="12.75">
      <c r="L632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1"/>
  <sheetViews>
    <sheetView workbookViewId="0" topLeftCell="A50">
      <selection activeCell="A1" sqref="A1"/>
    </sheetView>
  </sheetViews>
  <sheetFormatPr defaultColWidth="9.140625" defaultRowHeight="12.75"/>
  <cols>
    <col min="1" max="1" width="27.57421875" style="0" customWidth="1"/>
  </cols>
  <sheetData>
    <row r="1" ht="12.75">
      <c r="A1" s="5" t="s">
        <v>81</v>
      </c>
    </row>
    <row r="2" ht="12.75">
      <c r="A2" t="s">
        <v>82</v>
      </c>
    </row>
    <row r="3" ht="12.75">
      <c r="A3" t="s">
        <v>85</v>
      </c>
    </row>
    <row r="5" spans="1:2" ht="12.75">
      <c r="A5" s="10" t="s">
        <v>83</v>
      </c>
      <c r="B5" s="10" t="s">
        <v>59</v>
      </c>
    </row>
    <row r="6" spans="1:2" ht="12.75">
      <c r="A6" t="s">
        <v>6</v>
      </c>
      <c r="B6">
        <v>4</v>
      </c>
    </row>
    <row r="7" spans="1:2" ht="12.75">
      <c r="A7" t="s">
        <v>7</v>
      </c>
      <c r="B7">
        <v>4</v>
      </c>
    </row>
    <row r="8" ht="12.75">
      <c r="A8" s="10" t="s">
        <v>8</v>
      </c>
    </row>
    <row r="9" spans="1:2" ht="12.75">
      <c r="A9" s="5" t="s">
        <v>9</v>
      </c>
      <c r="B9" t="s">
        <v>10</v>
      </c>
    </row>
    <row r="10" spans="1:2" ht="12.75">
      <c r="A10" t="s">
        <v>11</v>
      </c>
      <c r="B10">
        <v>4</v>
      </c>
    </row>
    <row r="11" spans="1:2" ht="12.75">
      <c r="A11" t="s">
        <v>12</v>
      </c>
      <c r="B11">
        <v>4</v>
      </c>
    </row>
    <row r="12" spans="1:2" ht="12.75">
      <c r="A12" t="s">
        <v>13</v>
      </c>
      <c r="B12">
        <v>4</v>
      </c>
    </row>
    <row r="13" spans="1:2" ht="12.75">
      <c r="A13" t="s">
        <v>14</v>
      </c>
      <c r="B13">
        <v>4</v>
      </c>
    </row>
    <row r="14" spans="1:2" ht="12.75">
      <c r="A14" t="s">
        <v>15</v>
      </c>
      <c r="B14">
        <v>4</v>
      </c>
    </row>
    <row r="15" spans="1:2" ht="12.75">
      <c r="A15" t="s">
        <v>16</v>
      </c>
      <c r="B15">
        <v>4</v>
      </c>
    </row>
    <row r="16" ht="12.75">
      <c r="A16" t="s">
        <v>87</v>
      </c>
    </row>
    <row r="17" spans="1:2" ht="12.75">
      <c r="A17" t="s">
        <v>17</v>
      </c>
      <c r="B17">
        <v>4</v>
      </c>
    </row>
    <row r="18" spans="1:2" ht="12.75">
      <c r="A18" t="s">
        <v>18</v>
      </c>
      <c r="B18">
        <v>4</v>
      </c>
    </row>
    <row r="19" spans="1:2" ht="12.75">
      <c r="A19" t="s">
        <v>19</v>
      </c>
      <c r="B19">
        <v>4</v>
      </c>
    </row>
    <row r="20" spans="1:2" ht="12.75">
      <c r="A20" t="s">
        <v>20</v>
      </c>
      <c r="B20">
        <v>4</v>
      </c>
    </row>
    <row r="21" spans="1:2" ht="12.75">
      <c r="A21" t="s">
        <v>21</v>
      </c>
      <c r="B21">
        <v>4</v>
      </c>
    </row>
    <row r="22" spans="1:2" ht="12.75">
      <c r="A22" t="s">
        <v>22</v>
      </c>
      <c r="B22">
        <v>4</v>
      </c>
    </row>
    <row r="23" spans="1:2" ht="12.75">
      <c r="A23" t="s">
        <v>23</v>
      </c>
      <c r="B23">
        <v>4</v>
      </c>
    </row>
    <row r="24" spans="1:2" ht="12.75">
      <c r="A24" t="s">
        <v>24</v>
      </c>
      <c r="B24">
        <v>4</v>
      </c>
    </row>
    <row r="25" spans="1:2" ht="12.75">
      <c r="A25" t="s">
        <v>25</v>
      </c>
      <c r="B25">
        <v>4</v>
      </c>
    </row>
    <row r="26" spans="1:2" ht="12.75">
      <c r="A26" t="s">
        <v>26</v>
      </c>
      <c r="B26">
        <v>4</v>
      </c>
    </row>
    <row r="27" spans="1:2" ht="12.75">
      <c r="A27" t="s">
        <v>27</v>
      </c>
      <c r="B27">
        <v>4</v>
      </c>
    </row>
    <row r="28" spans="1:2" ht="12.75">
      <c r="A28" s="5" t="s">
        <v>28</v>
      </c>
      <c r="B28" t="s">
        <v>10</v>
      </c>
    </row>
    <row r="29" spans="1:2" ht="12.75">
      <c r="A29" t="s">
        <v>29</v>
      </c>
      <c r="B29">
        <v>3</v>
      </c>
    </row>
    <row r="30" spans="1:2" ht="12.75">
      <c r="A30" t="s">
        <v>30</v>
      </c>
      <c r="B30">
        <v>4</v>
      </c>
    </row>
    <row r="31" spans="1:2" ht="12.75">
      <c r="A31" t="s">
        <v>31</v>
      </c>
      <c r="B31">
        <v>4</v>
      </c>
    </row>
    <row r="32" spans="1:2" ht="12.75">
      <c r="A32" t="s">
        <v>32</v>
      </c>
      <c r="B32">
        <v>3</v>
      </c>
    </row>
    <row r="33" spans="1:2" ht="12.75">
      <c r="A33" t="s">
        <v>33</v>
      </c>
      <c r="B33">
        <v>3</v>
      </c>
    </row>
    <row r="34" spans="1:2" ht="12.75">
      <c r="A34" t="s">
        <v>34</v>
      </c>
      <c r="B34">
        <v>3</v>
      </c>
    </row>
    <row r="35" spans="1:2" ht="12.75">
      <c r="A35" t="s">
        <v>35</v>
      </c>
      <c r="B35">
        <v>3</v>
      </c>
    </row>
    <row r="36" spans="1:2" ht="12.75">
      <c r="A36" t="s">
        <v>36</v>
      </c>
      <c r="B36">
        <v>3</v>
      </c>
    </row>
    <row r="37" spans="1:2" ht="12.75">
      <c r="A37" t="s">
        <v>88</v>
      </c>
      <c r="B37">
        <v>3</v>
      </c>
    </row>
    <row r="38" spans="1:2" ht="12.75">
      <c r="A38" t="s">
        <v>37</v>
      </c>
      <c r="B38">
        <v>3</v>
      </c>
    </row>
    <row r="39" spans="1:2" ht="12.75">
      <c r="A39" t="s">
        <v>38</v>
      </c>
      <c r="B39">
        <v>2</v>
      </c>
    </row>
    <row r="40" spans="1:2" ht="12.75">
      <c r="A40" t="s">
        <v>39</v>
      </c>
      <c r="B40">
        <v>3</v>
      </c>
    </row>
    <row r="41" spans="1:2" ht="12.75">
      <c r="A41" t="s">
        <v>40</v>
      </c>
      <c r="B41">
        <v>2</v>
      </c>
    </row>
    <row r="42" spans="1:2" ht="12.75">
      <c r="A42" t="s">
        <v>41</v>
      </c>
      <c r="B42">
        <v>3</v>
      </c>
    </row>
    <row r="43" spans="1:2" ht="12.75">
      <c r="A43" t="s">
        <v>42</v>
      </c>
      <c r="B43">
        <v>3</v>
      </c>
    </row>
    <row r="44" spans="1:2" ht="12.75">
      <c r="A44" t="s">
        <v>43</v>
      </c>
      <c r="B44">
        <v>3</v>
      </c>
    </row>
    <row r="45" spans="1:2" ht="12.75">
      <c r="A45" t="s">
        <v>44</v>
      </c>
      <c r="B45">
        <v>3</v>
      </c>
    </row>
    <row r="46" spans="1:2" ht="12.75">
      <c r="A46" t="s">
        <v>45</v>
      </c>
      <c r="B46">
        <v>3</v>
      </c>
    </row>
    <row r="47" spans="1:2" ht="12.75">
      <c r="A47" t="s">
        <v>46</v>
      </c>
      <c r="B47">
        <v>3</v>
      </c>
    </row>
    <row r="48" spans="1:2" ht="12.75">
      <c r="A48" s="5" t="s">
        <v>47</v>
      </c>
      <c r="B48" t="s">
        <v>10</v>
      </c>
    </row>
    <row r="49" spans="1:2" ht="12.75">
      <c r="A49" t="s">
        <v>48</v>
      </c>
      <c r="B49">
        <v>2</v>
      </c>
    </row>
    <row r="50" spans="1:2" ht="12.75">
      <c r="A50" t="s">
        <v>49</v>
      </c>
      <c r="B50">
        <v>4</v>
      </c>
    </row>
    <row r="51" spans="1:2" ht="12.75">
      <c r="A51" t="s">
        <v>50</v>
      </c>
      <c r="B51">
        <v>2</v>
      </c>
    </row>
    <row r="52" spans="1:2" ht="12.75">
      <c r="A52" t="s">
        <v>51</v>
      </c>
      <c r="B52">
        <v>2</v>
      </c>
    </row>
    <row r="53" spans="1:2" ht="12.75">
      <c r="A53" t="s">
        <v>52</v>
      </c>
      <c r="B53">
        <v>2</v>
      </c>
    </row>
    <row r="54" spans="1:2" ht="12.75">
      <c r="A54" t="s">
        <v>53</v>
      </c>
      <c r="B54">
        <v>2</v>
      </c>
    </row>
    <row r="55" spans="1:2" ht="12.75">
      <c r="A55" t="s">
        <v>54</v>
      </c>
      <c r="B55">
        <v>2</v>
      </c>
    </row>
    <row r="56" spans="1:2" ht="12.75">
      <c r="A56" t="s">
        <v>55</v>
      </c>
      <c r="B56">
        <v>2</v>
      </c>
    </row>
    <row r="57" spans="1:2" ht="12.75">
      <c r="A57" t="s">
        <v>56</v>
      </c>
      <c r="B57">
        <v>2</v>
      </c>
    </row>
    <row r="58" spans="1:2" ht="12.75">
      <c r="A58" t="s">
        <v>57</v>
      </c>
      <c r="B58">
        <v>2</v>
      </c>
    </row>
    <row r="59" spans="1:2" ht="12.75">
      <c r="A59" s="5" t="s">
        <v>58</v>
      </c>
      <c r="B59" t="s">
        <v>59</v>
      </c>
    </row>
    <row r="60" spans="1:2" ht="12.75">
      <c r="A60" t="s">
        <v>60</v>
      </c>
      <c r="B60">
        <v>1</v>
      </c>
    </row>
    <row r="61" spans="1:2" ht="12.75">
      <c r="A61" t="s">
        <v>61</v>
      </c>
      <c r="B61">
        <v>1</v>
      </c>
    </row>
    <row r="62" spans="1:2" ht="12.75">
      <c r="A62" s="5" t="s">
        <v>62</v>
      </c>
      <c r="B62" t="s">
        <v>59</v>
      </c>
    </row>
    <row r="63" spans="1:2" ht="12.75">
      <c r="A63" t="s">
        <v>63</v>
      </c>
      <c r="B63">
        <v>1</v>
      </c>
    </row>
    <row r="64" spans="1:2" ht="12.75">
      <c r="A64" t="s">
        <v>64</v>
      </c>
      <c r="B64">
        <v>1</v>
      </c>
    </row>
    <row r="65" spans="1:2" ht="12.75">
      <c r="A65" s="5" t="s">
        <v>65</v>
      </c>
      <c r="B65" t="s">
        <v>59</v>
      </c>
    </row>
    <row r="66" spans="1:2" ht="12.75">
      <c r="A66" t="s">
        <v>66</v>
      </c>
      <c r="B66">
        <v>1</v>
      </c>
    </row>
    <row r="67" spans="1:2" ht="12.75">
      <c r="A67" t="s">
        <v>67</v>
      </c>
      <c r="B67">
        <v>1</v>
      </c>
    </row>
    <row r="68" spans="1:2" ht="12.75">
      <c r="A68" t="s">
        <v>68</v>
      </c>
      <c r="B68">
        <v>1</v>
      </c>
    </row>
    <row r="69" spans="1:2" ht="12.75">
      <c r="A69" t="s">
        <v>69</v>
      </c>
      <c r="B69">
        <v>1</v>
      </c>
    </row>
    <row r="70" spans="1:2" ht="12.75">
      <c r="A70" t="s">
        <v>70</v>
      </c>
      <c r="B70">
        <v>1</v>
      </c>
    </row>
    <row r="71" spans="1:2" ht="12.75">
      <c r="A71" s="5" t="s">
        <v>71</v>
      </c>
      <c r="B71" t="s">
        <v>59</v>
      </c>
    </row>
    <row r="72" spans="1:2" ht="12.75">
      <c r="A72" t="s">
        <v>72</v>
      </c>
      <c r="B72">
        <v>1</v>
      </c>
    </row>
    <row r="73" spans="1:2" ht="12.75">
      <c r="A73" s="5" t="s">
        <v>73</v>
      </c>
      <c r="B73" t="s">
        <v>59</v>
      </c>
    </row>
    <row r="74" spans="1:2" ht="12.75">
      <c r="A74" t="s">
        <v>74</v>
      </c>
      <c r="B74">
        <v>1</v>
      </c>
    </row>
    <row r="75" spans="1:2" ht="12.75">
      <c r="A75" s="5" t="s">
        <v>75</v>
      </c>
      <c r="B75" t="s">
        <v>59</v>
      </c>
    </row>
    <row r="76" spans="1:2" ht="12.75">
      <c r="A76" t="s">
        <v>86</v>
      </c>
      <c r="B76">
        <v>1</v>
      </c>
    </row>
    <row r="77" spans="1:2" ht="12.75">
      <c r="A77" t="s">
        <v>76</v>
      </c>
      <c r="B77">
        <v>2</v>
      </c>
    </row>
    <row r="78" spans="1:2" ht="12.75">
      <c r="A78" s="5" t="s">
        <v>77</v>
      </c>
      <c r="B78" t="s">
        <v>59</v>
      </c>
    </row>
    <row r="79" spans="1:2" ht="12.75">
      <c r="A79" t="s">
        <v>78</v>
      </c>
      <c r="B79">
        <v>1</v>
      </c>
    </row>
    <row r="80" spans="1:2" ht="12.75">
      <c r="A80" t="s">
        <v>79</v>
      </c>
      <c r="B80">
        <v>1</v>
      </c>
    </row>
    <row r="81" spans="1:2" ht="12.75">
      <c r="A81" s="5" t="s">
        <v>80</v>
      </c>
      <c r="B81" t="s">
        <v>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Annette Scharff Gehrs</cp:lastModifiedBy>
  <cp:lastPrinted>2005-03-22T09:10:03Z</cp:lastPrinted>
  <dcterms:created xsi:type="dcterms:W3CDTF">1999-04-06T11:43:43Z</dcterms:created>
  <dcterms:modified xsi:type="dcterms:W3CDTF">2005-03-30T07:41:43Z</dcterms:modified>
  <cp:category/>
  <cp:version/>
  <cp:contentType/>
  <cp:contentStatus/>
</cp:coreProperties>
</file>